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610" windowHeight="6480" firstSheet="6" activeTab="15"/>
  </bookViews>
  <sheets>
    <sheet name="dotacje" sheetId="1" r:id="rId1"/>
    <sheet name="FS" sheetId="2" r:id="rId2"/>
    <sheet name="Unijne" sheetId="3" r:id="rId3"/>
    <sheet name="DochodyBP" sheetId="4" r:id="rId4"/>
    <sheet name="inwestycje" sheetId="5" r:id="rId5"/>
    <sheet name="przycrozch" sheetId="6" r:id="rId6"/>
    <sheet name="d alkohol" sheetId="7" r:id="rId7"/>
    <sheet name="w zlecone" sheetId="8" r:id="rId8"/>
    <sheet name="wydatki" sheetId="9" r:id="rId9"/>
    <sheet name="dochody" sheetId="10" r:id="rId10"/>
    <sheet name="d zlecone" sheetId="11" r:id="rId11"/>
    <sheet name="w alkohol" sheetId="12" r:id="rId12"/>
    <sheet name="w poroz" sheetId="13" r:id="rId13"/>
    <sheet name="porozd202" sheetId="14" r:id="rId14"/>
    <sheet name="porozw2020" sheetId="15" r:id="rId15"/>
    <sheet name="d porozum" sheetId="16" r:id="rId16"/>
  </sheets>
  <definedNames/>
  <calcPr fullCalcOnLoad="1"/>
</workbook>
</file>

<file path=xl/sharedStrings.xml><?xml version="1.0" encoding="utf-8"?>
<sst xmlns="http://schemas.openxmlformats.org/spreadsheetml/2006/main" count="1842" uniqueCount="535">
  <si>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</si>
  <si>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</si>
  <si>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</si>
  <si>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</si>
  <si>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</si>
  <si>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</si>
  <si>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</si>
  <si>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</si>
  <si>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</si>
  <si>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</si>
  <si>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</si>
  <si>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</si>
  <si>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</si>
  <si>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</si>
  <si>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Infrastruktura wodociągowa i sanitacyjna wsi</t>
  </si>
  <si>
    <t>Pozostała działalność</t>
  </si>
  <si>
    <t>Drogi publiczne gminne</t>
  </si>
  <si>
    <t>Gospodarka gruntami i nieruchomościami</t>
  </si>
  <si>
    <t>Prace geodezyjne i kartograficzne(nieinwestycyjne)</t>
  </si>
  <si>
    <t>Urzędy naczelnych organów władzy państwowej, kontroli i ochrony prawa</t>
  </si>
  <si>
    <t>Ochotnicze straże pożarne</t>
  </si>
  <si>
    <t>Wpływy z podatku dochodowego od osób fizycznych</t>
  </si>
  <si>
    <t>Wpływy z opłaty skarbowej</t>
  </si>
  <si>
    <t>Udziały gmin w podatkach stanowiących dochód budżetu państwa</t>
  </si>
  <si>
    <t>Obsługa papierów wartościowych kredytów i pożyczek jednostek samorządu terytorialnego</t>
  </si>
  <si>
    <t>Część oświatowa subwencji ogólnej dla jednostek samorządu terytorialnego</t>
  </si>
  <si>
    <t>Różne rozliczenia finansowe</t>
  </si>
  <si>
    <t>Szkoły podstawowe</t>
  </si>
  <si>
    <t>Gimnazja</t>
  </si>
  <si>
    <t>Dowożenie uczniów do szkół</t>
  </si>
  <si>
    <t>Przeciwdziałanie alkoholizmowi</t>
  </si>
  <si>
    <t>Dodatki mieszkaniowe</t>
  </si>
  <si>
    <t>Ośrodki pomocy społecznej</t>
  </si>
  <si>
    <t>Świetlice szkolne</t>
  </si>
  <si>
    <t>Oświetlenie ulic, placów i dróg</t>
  </si>
  <si>
    <t>Biblioteki</t>
  </si>
  <si>
    <t>Podatek dochodowy od osób fizycznych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</si>
  <si>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</si>
  <si>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</si>
  <si>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</si>
  <si>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</si>
  <si>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 , opłacany w formie karty podatkowej</t>
  </si>
  <si>
    <t>Podatek od spadków i darowizn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</si>
  <si>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</si>
  <si>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</si>
  <si>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</si>
  <si>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Podatek od czynności cywilnoprawnych</t>
  </si>
  <si>
    <t>Wpływy z różnych dochodów</t>
  </si>
  <si>
    <t>Subwencje ogólne z budżetu państwa</t>
  </si>
  <si>
    <t>Różne opłaty i składki</t>
  </si>
  <si>
    <t>Podróże służbowe krajowe</t>
  </si>
  <si>
    <t>Zakup usług pozostałych</t>
  </si>
  <si>
    <t>Zakup energii</t>
  </si>
  <si>
    <t>Zakup usług remontowych</t>
  </si>
  <si>
    <t>Zakup pomocy naukowych, dydaktycznych i książek</t>
  </si>
  <si>
    <t>Składki na ubezpieczenia społeczne</t>
  </si>
  <si>
    <t>Składki na Fundusz Pracy</t>
  </si>
  <si>
    <t>Składki na ubezpieczenie zdrowotne</t>
  </si>
  <si>
    <t>Zakup materiałów i wyposażenia</t>
  </si>
  <si>
    <t>Wynagrodzenia agencyjno-prowizyjne</t>
  </si>
  <si>
    <t>Dodatkowe wynagrodzenie roczne</t>
  </si>
  <si>
    <t>Wynagrodzenia osobowe pracowników</t>
  </si>
  <si>
    <t>Świadczenia społeczne</t>
  </si>
  <si>
    <t>Różne wydatki na rzecz osób fizycznych</t>
  </si>
  <si>
    <t>Dz.</t>
  </si>
  <si>
    <t>Rozdz.</t>
  </si>
  <si>
    <t>§</t>
  </si>
  <si>
    <t>Treść</t>
  </si>
  <si>
    <t>Pozostałe odsetki</t>
  </si>
  <si>
    <t>Urzędy Wojewódzkie</t>
  </si>
  <si>
    <t>ROLNICTWO I ŁOWIECTWO</t>
  </si>
  <si>
    <t>Izby rolnicze</t>
  </si>
  <si>
    <t>Plan</t>
  </si>
  <si>
    <t>Wydatki na zakupy inwestycyjne jednostek budżetowych</t>
  </si>
  <si>
    <t>Podatek dochodowy od osób prawnych</t>
  </si>
  <si>
    <t>Klasyfikacja budżet</t>
  </si>
  <si>
    <t>Razem</t>
  </si>
  <si>
    <t>Lp.</t>
  </si>
  <si>
    <t>kredyty</t>
  </si>
  <si>
    <t>pożyczki</t>
  </si>
  <si>
    <t xml:space="preserve">Zasiłki i pomoc w naturze oraz składki na ubezpieczenia społeczne </t>
  </si>
  <si>
    <t>Stypendia oraz inne formy pomocy dla uczniów</t>
  </si>
  <si>
    <t>Dochody z najmu i dzierżawy składników majątkowych Skarbu Państwa,jednostek samorządu terytorialnego lub innych jednostek zaliczanych do sektora  finansów publicznych oraz innych umów o podobnym charakterze</t>
  </si>
  <si>
    <t>O10</t>
  </si>
  <si>
    <t>Dotacje celowe otrzymane z budżetu państwa na realizację własnych zadań bieżących gmin(związków gmin)</t>
  </si>
  <si>
    <t>Wpłaty gmin na rzecz Izb Rolniczych w wysokości 2% uzyskanych wpływów z podatku rolnego</t>
  </si>
  <si>
    <t>Nagrody i wydatki osobowe niezaliczone do wynagrodzeń</t>
  </si>
  <si>
    <t>Wydatki  inwestycyjne jednostek budżetowych</t>
  </si>
  <si>
    <t>Wyk</t>
  </si>
  <si>
    <t>%</t>
  </si>
  <si>
    <t>RAZEM</t>
  </si>
  <si>
    <t>Realizacja planu dochodów zadań ustawowo zleconych gminie</t>
  </si>
  <si>
    <t xml:space="preserve">Wykonanie planu dochodów ze środków uzyskanych </t>
  </si>
  <si>
    <t xml:space="preserve">z tytułu wydanych zezwoleń na sprzedaż napojów </t>
  </si>
  <si>
    <t>Wykonanie planu wydatków zadań ustawowo zleconych</t>
  </si>
  <si>
    <t>Nazwa zadania</t>
  </si>
  <si>
    <t xml:space="preserve">Nakłady poniesione </t>
  </si>
  <si>
    <t>z nakładów ogółem przypada na:</t>
  </si>
  <si>
    <t xml:space="preserve">środki własne </t>
  </si>
  <si>
    <t>uzyskany efekt</t>
  </si>
  <si>
    <t>gminy</t>
  </si>
  <si>
    <t>dotacje</t>
  </si>
  <si>
    <t>Wykonanie planu finansowego dochodów związanych z realizacją zadań ,</t>
  </si>
  <si>
    <t>Wykonanie</t>
  </si>
  <si>
    <t xml:space="preserve">które podlegają przekazaniu do budżetu państwa </t>
  </si>
  <si>
    <t>Urzędy gmin (miast i miast na prawach powiatu)</t>
  </si>
  <si>
    <t>Rady gmin (miast i miast na prawach powiatu)</t>
  </si>
  <si>
    <t>O97O</t>
  </si>
  <si>
    <t>Wpływy z innych opłat stanowiących dochody jednostek samorządu terytorialnego na podstawie ustaw</t>
  </si>
  <si>
    <t>Część wyrównawcza subwencji ogólnej dla gmin</t>
  </si>
  <si>
    <t>POMOC SPOŁECZNA</t>
  </si>
  <si>
    <t>Świadczenia rodzinne oraz składki na ubezpieczenia emerytalne i rentowe z ubezpieczenia społecznego</t>
  </si>
  <si>
    <t>Wykonanie planu wydatków związanych</t>
  </si>
  <si>
    <t>% wyk</t>
  </si>
  <si>
    <t>Wydatki inwestycyjne jednostek budżetowych</t>
  </si>
  <si>
    <t>Dochody jednostek samorządu terytorialnego związane z realizacją zadań z zakresu administracji rządowej oraz innych zadań zleconych ustawami</t>
  </si>
  <si>
    <t>Wpływy z opłaty eksploatacyjnej</t>
  </si>
  <si>
    <t>Wynagrodzenia bezosobowe</t>
  </si>
  <si>
    <t>Wydatki osobowe niezaliczone do wynagrodzeń</t>
  </si>
  <si>
    <t>Zakup usług dostępu do sieci Internet</t>
  </si>
  <si>
    <t>Promocja jednostek samorządu terytorialnego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</si>
  <si>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</si>
  <si>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</si>
  <si>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 xml:space="preserve">Odpisy na zakładowy fundusz świadczeń socjalnych </t>
  </si>
  <si>
    <t>Oddziały przedszkolne w szkołach podstawowych</t>
  </si>
  <si>
    <t>Przedszkola</t>
  </si>
  <si>
    <t>Dotacje celowe przekazane gminie na zadania bieżące realizowane na podstawie porozumień (umów) między jednostkami samorządu terytorialnego</t>
  </si>
  <si>
    <t>Stypendia dla uczniów</t>
  </si>
  <si>
    <t>Dokształcanie i doskonalenie nauczycieli</t>
  </si>
  <si>
    <t>Pomoc materialna dla uczniów</t>
  </si>
  <si>
    <t>Gospodarka ściekowa i ochrona wód</t>
  </si>
  <si>
    <t>Dotacja podmiotowa z budżetu dla samorządowej instytucji kultury</t>
  </si>
  <si>
    <t>010</t>
  </si>
  <si>
    <t>01010</t>
  </si>
  <si>
    <t>0970</t>
  </si>
  <si>
    <t>01095</t>
  </si>
  <si>
    <t>0750</t>
  </si>
  <si>
    <t>0920</t>
  </si>
  <si>
    <t>2010</t>
  </si>
  <si>
    <t>Dotacje celowe otrzymane z budżetu państwa na realizację zadań bieżących z zakresu administracji rządowej oraz innych zadań zleconych gminie (związkom gmin) ustawami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</si>
  <si>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</si>
  <si>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</si>
  <si>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</si>
  <si>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0310</t>
  </si>
  <si>
    <t>0320</t>
  </si>
  <si>
    <t>0330</t>
  </si>
  <si>
    <t>0340</t>
  </si>
  <si>
    <t>0360</t>
  </si>
  <si>
    <t>0430</t>
  </si>
  <si>
    <t>0500</t>
  </si>
  <si>
    <t>0910</t>
  </si>
  <si>
    <t>Odsetki od nieterminowych wpłat z tytułu podatków i opłat</t>
  </si>
  <si>
    <t>Zasiłki i pomoc w naturze oraz składki na ubezpieczenia emerytalne i rentowe</t>
  </si>
  <si>
    <t>Dotacje celowe otrzymane z budżetu państwa na realizację własnych zadań bieżących gmin (związków gmin)</t>
  </si>
  <si>
    <t>Gospodarka komunalna i ochrona środowiska</t>
  </si>
  <si>
    <t>Zakup środków żywności</t>
  </si>
  <si>
    <t>Dotacja</t>
  </si>
  <si>
    <t>UE</t>
  </si>
  <si>
    <t xml:space="preserve">Wykonanie planu dotacji związanych z realizacją zadań na podstawie </t>
  </si>
  <si>
    <t xml:space="preserve">porozumień między jednostkami samorządu terytorialnego </t>
  </si>
  <si>
    <t xml:space="preserve">§  </t>
  </si>
  <si>
    <t>Drogi publiczne powiatowe</t>
  </si>
  <si>
    <t>Dotacja celowa na pomoc finansową udzielaną między jednostkami samorządu terytorialnego na dofinansowanie własnych zadań inwestycyjnych i zakupów inwestycyjnych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</si>
  <si>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</si>
  <si>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</si>
  <si>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</si>
  <si>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Zwalczanie narkomanii</t>
  </si>
  <si>
    <t xml:space="preserve">§ </t>
  </si>
  <si>
    <t>600</t>
  </si>
  <si>
    <t>60016</t>
  </si>
  <si>
    <t>Transport i łączność</t>
  </si>
  <si>
    <t>2020</t>
  </si>
  <si>
    <t>Dotacje celowe otrzymane z budżetu państwa na zadania bieżące realizowane przez gminę na podstawie porozumień z organami administracji rządowej</t>
  </si>
  <si>
    <t>Działalność usługowa</t>
  </si>
  <si>
    <t>Cmentarze</t>
  </si>
  <si>
    <t>Domy pomocy społecznej</t>
  </si>
  <si>
    <t>Zakup usług przez jednostki samorządu terytorialnego od innych jednostek samorządu terytorialnego</t>
  </si>
  <si>
    <t>Inne formy pomocy dla uczniów</t>
  </si>
  <si>
    <t>Ochrona zabytków i opieka nad zabytkami</t>
  </si>
  <si>
    <t xml:space="preserve">Realizacja planu wydatków na programy i projekty realizowane ze środków </t>
  </si>
  <si>
    <t>pochodzących z funduszy strukturalnych i Funduszu Spójności</t>
  </si>
  <si>
    <t>Nazwa programu</t>
  </si>
  <si>
    <t>Dz</t>
  </si>
  <si>
    <t>Rozdz</t>
  </si>
  <si>
    <t xml:space="preserve">Wykonanie </t>
  </si>
  <si>
    <t>Wykonanie planu dochodów  związanych z realizacją zadań z zakresu</t>
  </si>
  <si>
    <t xml:space="preserve">administracji rzadowej wykonywanych na podstawie </t>
  </si>
  <si>
    <t>porozumień z organami administracji rządowej</t>
  </si>
  <si>
    <t>Wykonanie planu wydatków związanych z realizacją zadań z zakresu</t>
  </si>
  <si>
    <t>Dotacje rozwojowe oraz środki na finansowanie Wspólnej Polityki Rolnej</t>
  </si>
  <si>
    <t>Część równoważąca subwencji ogólnej dla gmin</t>
  </si>
  <si>
    <t>Dochody bieżące</t>
  </si>
  <si>
    <t>Dochody majątkowe</t>
  </si>
  <si>
    <t>0350</t>
  </si>
  <si>
    <t>Stołówki szkolne</t>
  </si>
  <si>
    <t>Kary i odszkodowania wypłacane na rzecz osób fizycznych</t>
  </si>
  <si>
    <t>Wydatki bieżące</t>
  </si>
  <si>
    <t>Wydatki majątkowe</t>
  </si>
  <si>
    <t>Wydatki inwestycyjne</t>
  </si>
  <si>
    <t>,</t>
  </si>
  <si>
    <t>Edukacyjna opieka wychowawcza</t>
  </si>
  <si>
    <t>Ochrona różnorodności biologicznej i krajobrazu</t>
  </si>
  <si>
    <t>Dotacje celowe otrzymane z gminy na inwestycje i zakupy inwestycyjne realizowane na podstawie porozumień (umów) między jednostkami samorządu terytorialnego</t>
  </si>
  <si>
    <t>Turystyka</t>
  </si>
  <si>
    <t>Odpisy na zakładowy fundusz świadczeń socjalnych</t>
  </si>
  <si>
    <t>Dotacje celowe z budżetu na finansowanie lub dofinansowanie kosztów realizacji inwestycji i zakupów inwestycyjnych jednostek niezaliczanych do sektora finansów publicznych</t>
  </si>
  <si>
    <t>Program: Program Operacyjny Kapitał Ludzki, Priorytet: IX Rozwój wykształcenia i kompetencji w regionach,Działanie: 9.1 Wyrównywanie szans edukacyjnych i zapewnienie wysokiej jakości usług edukacyjnych świadczonych w systemie  oświaty Poddziałanie 9.1.2 Wyrównywanie szans edukacyjnych uczniów z grup o utrudnionym dostępie do edukacji oraz zmniejszenie różnic w jakości usług edukacyjnych, Nazwa projektu:Dodatkowe zajęcia szansą na lepszy start dla uczniów wiejskich</t>
  </si>
  <si>
    <t>Program: Program Rozwoju Obszarów Wiejskich 2007-2013,  Działanie 321 Podstawowe usługi dla gospodarki i ludności wiejskiej , Nazwa projektu:"Budowa kanalizacji sanitarnej i przydomowych oczyszczalni ścieków w gminie Czernice Borowe"</t>
  </si>
  <si>
    <t>Program: Regionalny Program Operacyjny Województwa Mazowieckiego 2007-2013, PriorytetIV  04.00.00 Środowisko , zapobieganie zagrożeniom i energetyka, Działanie 4.4 Ochrona przyrody , Nazwa projektu:"Zapewnienie bezpieczeństwa w czasie klęsk żywiołowych i miejscowych zagrożeń technologicznych na terenie gmin Czernice Borowe, Krzynowłoga Mała"</t>
  </si>
  <si>
    <t>Program: Program Operacyjny Kapitał Ludzki, Priorytet: IX Rozwój wykształcenia i kompetencji w regionach,Działanie: 9.1 Wyrównywanie szans edukacyjnych i zapewnienie wysokiej jakości usług edukacyjnych świadczonych w regionach, Nazwa projektu: Mini Przedszkola Skutecznym Środkiem Wyrównywania Szans Edukacyjnych</t>
  </si>
  <si>
    <t>Ogółem</t>
  </si>
  <si>
    <t xml:space="preserve">Budowa kanalizacji sanitarnej i przydomowych oczyszczalni ścieków w gminie Czernice Borowe </t>
  </si>
  <si>
    <t>6619</t>
  </si>
  <si>
    <t>Dotacje celowe w ramach programów finansowanych z udziałem środków europejskich oraz środków, o których mowa w art. 5 ust. 1 pkt 3 oraz ust. 3 pkt 5 i 6 ustawy, lub płatności w ramach budżetu środków europejskich</t>
  </si>
  <si>
    <t>Zasiłki stałe</t>
  </si>
  <si>
    <t>0870</t>
  </si>
  <si>
    <t>Wpływy ze sprzedaży składników majątkowych</t>
  </si>
  <si>
    <t>Dotacje celowe przekazane do samorządu województwa na zadania bieżące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</si>
  <si>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</si>
  <si>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Odsetki od samorządowych papierów wartościowych lub zaciągniętych przez jednostkę samorządu terytorialnego kredytów i pożyczek</t>
  </si>
  <si>
    <t>Rezerwy</t>
  </si>
  <si>
    <t>Rezerwy ogólne i celowe</t>
  </si>
  <si>
    <t>Różne rozliczenia</t>
  </si>
  <si>
    <t>w złotych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</si>
  <si>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</si>
  <si>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</si>
  <si>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</si>
  <si>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</si>
  <si>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</si>
  <si>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</si>
  <si>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</si>
  <si>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</si>
  <si>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</si>
  <si>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</si>
  <si>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</si>
  <si>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</si>
  <si>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</si>
  <si>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</si>
  <si>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</si>
  <si>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</si>
  <si>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</si>
  <si>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</si>
  <si>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</si>
  <si>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</si>
  <si>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</si>
  <si>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</si>
  <si>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</si>
  <si>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</si>
  <si>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</si>
  <si>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</si>
  <si>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</si>
  <si>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</si>
  <si>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</si>
  <si>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</si>
  <si>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</si>
  <si>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</si>
  <si>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</si>
  <si>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</si>
  <si>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</si>
  <si>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</si>
  <si>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</si>
  <si>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</si>
  <si>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Kredyty i pożyczki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</si>
  <si>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</si>
  <si>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</si>
  <si>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0480</t>
  </si>
  <si>
    <t>0410</t>
  </si>
  <si>
    <t>0460</t>
  </si>
  <si>
    <t>0490</t>
  </si>
  <si>
    <t>0010</t>
  </si>
  <si>
    <t>0020</t>
  </si>
  <si>
    <t>Dział</t>
  </si>
  <si>
    <t>Rozdział</t>
  </si>
  <si>
    <t>Nazwa Sołectwa</t>
  </si>
  <si>
    <t>Nazwa zadania, przedsięwzięcia</t>
  </si>
  <si>
    <t>Chojnowo</t>
  </si>
  <si>
    <t>Borkowo Falenta</t>
  </si>
  <si>
    <t>Chrostowo</t>
  </si>
  <si>
    <t>Czernice Borowe</t>
  </si>
  <si>
    <t>Górki</t>
  </si>
  <si>
    <t>Jastrzębiec</t>
  </si>
  <si>
    <t>Kadzielnia</t>
  </si>
  <si>
    <t>Miłoszewiec</t>
  </si>
  <si>
    <t>Załogi</t>
  </si>
  <si>
    <t>Remont dróg żwirowych na terenie sołectwa Załogi</t>
  </si>
  <si>
    <t>Nowe Czernice</t>
  </si>
  <si>
    <t>Pawłowo Kościelne</t>
  </si>
  <si>
    <t>Obrębiec</t>
  </si>
  <si>
    <t>Olszewiec</t>
  </si>
  <si>
    <t>Pawłówko</t>
  </si>
  <si>
    <t>Szczepanki</t>
  </si>
  <si>
    <t>Pierzchały</t>
  </si>
  <si>
    <t>Rostkowo</t>
  </si>
  <si>
    <t>Turowo</t>
  </si>
  <si>
    <t>Węgra</t>
  </si>
  <si>
    <t>Zberoż</t>
  </si>
  <si>
    <t>Zembrzus</t>
  </si>
  <si>
    <t>Dzielin</t>
  </si>
  <si>
    <t>Grójec</t>
  </si>
  <si>
    <t>Żebry</t>
  </si>
  <si>
    <t>Kosmowo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</si>
  <si>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</si>
  <si>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</si>
  <si>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</si>
  <si>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</si>
  <si>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</si>
  <si>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</si>
  <si>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Gminna Biblioteka Publiczna w Czernicach Borowych</t>
  </si>
  <si>
    <t>Samorząd Województwa Mazowieckiego</t>
  </si>
  <si>
    <t>Starostwo Powiatowe w Przasnyszu</t>
  </si>
  <si>
    <t>Jednostki nie należące do sektora finansów publicznych</t>
  </si>
  <si>
    <t>Wykonanie dotacji</t>
  </si>
  <si>
    <t>4270</t>
  </si>
  <si>
    <t>Program: Regionalny Program Operacyjny Województwa Mazowieckiego 2007-2013 Priorytet: III 03.00.00 Regionalny system transportowy, Działanie: 3.1  03.01.00 Infrastruktura drogowa , Nazwa projektu: Przebudowa dróg gminnych  i powiatowych usprawniajacych komunikację pomiędzy gminą Grudusk, Powiat ciechanowski i Gminą Czernice Borowe, Powiat Przasnyski</t>
  </si>
  <si>
    <t>Program: Regionalny Program Operacyjny Województwa Mazowieckiego 2007-2013 Priorytet: III 03.00.00 Regionalny system transportowy, Działanie: 3.1  03.01.00 Infrastruktura drogowa , Nazwa projektu:Przebudowa dróg gminnych i drogi powiatowej usprawniających komunikację pomiędzy gminami Czernice Borowe,Przasnysz i Miastem Przasnysz</t>
  </si>
  <si>
    <t>Program: Regionalny Program Operacyjny Województwa Mazowieckiego 2007-2013, Priorytet: II Przyspieszenie e-Rozwoju Mazowsza,Działanie: 2.2 Rozwój e-usług, Nazwa projektu:  Rozwój elektronicznej administracji w samorządach województwa mazowieckiego wspomagającej niwelowanie dwudzielności potencjału województwa"</t>
  </si>
  <si>
    <t>Program: Regionalny Program Operacyjny Województwa Mazowieckiego 2007-2013, Priorytet:I Tworzenie warunków dla rozwoju potencjału innowacyjnego i przedsiębiorczości na Mazowszu,Działanie:1.7 Promocja Gospodarcza , Nazwa projektu:"Przyspieszenie wzrostu konkurencyjności województwa mazowieckiego, przez budowanie społeczeństwa informacyjnego i gospodarki opartej na wiedzy poprzez stworzenie zintegrowanych baz wiedzy o Mazowszu"</t>
  </si>
  <si>
    <t>2360</t>
  </si>
  <si>
    <t>Załącznik Nr 11</t>
  </si>
  <si>
    <t>Załącznik Nr 7</t>
  </si>
  <si>
    <t>Załącznik Nr 1a</t>
  </si>
  <si>
    <t>Załącznik Nr 2a</t>
  </si>
  <si>
    <t>Załącznik Nr 8</t>
  </si>
  <si>
    <t>ZałącznikNr 2</t>
  </si>
  <si>
    <t>Załącznik Nr 1</t>
  </si>
  <si>
    <t>Załącznik Nr 9</t>
  </si>
  <si>
    <t>Załącznik Nr 6</t>
  </si>
  <si>
    <t>Załącznik Nr 5</t>
  </si>
  <si>
    <t>0960</t>
  </si>
  <si>
    <t>Otrzymane spadki, zapisy i darowizny w postaci pieniężnej</t>
  </si>
  <si>
    <t>6207</t>
  </si>
  <si>
    <t>6630</t>
  </si>
  <si>
    <t>Dotacje celowe otrzymane z samorządu województwa na inwestycje i zakupy inwestycyjne realizowane na podstawie porozumień (umów) między jednostkami samorządu terytorialnego</t>
  </si>
  <si>
    <t>Spis powszechny i inne</t>
  </si>
  <si>
    <t>0690</t>
  </si>
  <si>
    <t>Wpływy z różnych opłat</t>
  </si>
  <si>
    <t>Stołówki szkolne i przedszkolne</t>
  </si>
  <si>
    <t>2007</t>
  </si>
  <si>
    <t>6209</t>
  </si>
  <si>
    <t>Ochrona zdrowia</t>
  </si>
  <si>
    <t>2009</t>
  </si>
  <si>
    <t>Pozostałe zadania w zakresie polityki społecznej</t>
  </si>
  <si>
    <t>Kultura i ochrona dziedzictwa narodowego</t>
  </si>
  <si>
    <t>01030</t>
  </si>
  <si>
    <t>2830</t>
  </si>
  <si>
    <t>Dotacja celowa z budżetu na finansowanie lub dofinansowanie zadań zleconych do realizacji pozostałym jednostkom niezaliczanym do sektora finansów publicznych</t>
  </si>
  <si>
    <t>60013</t>
  </si>
  <si>
    <t>Drogi publiczne wojewódzkie</t>
  </si>
  <si>
    <t>6300</t>
  </si>
  <si>
    <t>6057</t>
  </si>
  <si>
    <t>6060</t>
  </si>
  <si>
    <t>Dotacje celowe przekazane gminie na inwestycje i zakupy inwestycyjne realizowane na podstawie porozumień (umów) między jednostkami samorządu terytorialnego</t>
  </si>
  <si>
    <t>4300</t>
  </si>
  <si>
    <t>4210</t>
  </si>
  <si>
    <t>4140</t>
  </si>
  <si>
    <t>Wpłaty na Państwowy Fundusz Rehabilitacji Osób Niepełnosprawnych</t>
  </si>
  <si>
    <t>Pozostałe podatki na rzecz budżetów jednostek samorządu terytorialnego</t>
  </si>
  <si>
    <t>4500</t>
  </si>
  <si>
    <t>75056</t>
  </si>
  <si>
    <t>3020</t>
  </si>
  <si>
    <t>4110</t>
  </si>
  <si>
    <t>4120</t>
  </si>
  <si>
    <t>4170</t>
  </si>
  <si>
    <t>4220</t>
  </si>
  <si>
    <t>6067</t>
  </si>
  <si>
    <t>6069</t>
  </si>
  <si>
    <t>4410</t>
  </si>
  <si>
    <t>4700</t>
  </si>
  <si>
    <t>853</t>
  </si>
  <si>
    <t>85395</t>
  </si>
  <si>
    <t>3119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</si>
  <si>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</si>
  <si>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</si>
  <si>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</si>
  <si>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</si>
  <si>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</si>
  <si>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</si>
  <si>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</si>
  <si>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</si>
  <si>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</si>
  <si>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</si>
  <si>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</si>
  <si>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</si>
  <si>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</si>
  <si>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</si>
  <si>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6050</t>
  </si>
  <si>
    <t>4430</t>
  </si>
  <si>
    <t>2720</t>
  </si>
  <si>
    <t>Dotacje celowe z budżetu na finansowanie lub dofinansowanie prac remontowych i konserwatorskich obiektów zabytkowych przekazane jednostkom niezaliczanym do sektora finansów publicznych</t>
  </si>
  <si>
    <t>2800</t>
  </si>
  <si>
    <t>2820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</si>
  <si>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</si>
  <si>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z budżetu dla pozostałych jednostek zaliczanych do sektora finansów publicznych</t>
  </si>
  <si>
    <t>Dotacja celowa z budżetu na finansowanie lub dofinansowanie zadań zleconych do realizacji stowarzyszeniom</t>
  </si>
  <si>
    <t>6230</t>
  </si>
  <si>
    <t xml:space="preserve"> z realizacją Gminnego Programu</t>
  </si>
  <si>
    <t>Profilaktyki i Rozwiązywania Problemów Alkoholowych</t>
  </si>
  <si>
    <t>oraz Przeciwdziałania Narkomanii</t>
  </si>
  <si>
    <t>Planowana Kwota na  2011 r</t>
  </si>
  <si>
    <t>Samorząd Województwa Mazowieckiego Budowa Chodnika w miejscowości Obrębiec</t>
  </si>
  <si>
    <t xml:space="preserve">Gmina Grudusk Przebudowa dróg gminnych powiatowych usprawniających komunikację pomiędzy gminą Grudusk, Powiat ciechanowski i Gminą Czernice Borowe Powiat przasnyski </t>
  </si>
  <si>
    <t>Urząd Miasta Przasnysz Utrzymanie dzieci w przedszkolach niepublicznych i publicznych</t>
  </si>
  <si>
    <t>Gminna Biblioteka Publiczna w Czernicach Borowych  Dofinansowanie realizacji małego projektu w zakresie modernizacji budynku świetlicy wiejskiej we wsi Olszewiec</t>
  </si>
  <si>
    <t>Gminna Spółka Wodna  w Czernicach Borowych utrzymanie urządzeń wodnych</t>
  </si>
  <si>
    <t>Zakup sprzętu na wyposażenie świetlicy wiejskiej w Pawłowie Kościelnym</t>
  </si>
  <si>
    <t>Parafia Rzymskokatolicka w Rostkowie  renowacja zabytkowego kościoła</t>
  </si>
  <si>
    <t>Czernickie Stowarzyszenie Emerytów, Rencistów i Gospodyń Wiejskich w Czernicach Borowych dofinansowanie działań zapobiegających wykluczeniu społecznemu osób starszych.</t>
  </si>
  <si>
    <t>Organizacje pożytku publicznego -  dofinansowanie zajęć "Gimnastyki ruchowej" dla 2 grup wiekowych ,  zajęć muzycznych, konkursów wsi i gospodarstw, wyjazdu do Centrum Nauki Kopernik w Warszawie dla uzdolnionej młodzieży.</t>
  </si>
  <si>
    <t>Kwota dotacji</t>
  </si>
  <si>
    <t>0980</t>
  </si>
  <si>
    <t>Wpływy z tytułu zwrotów wypłaconych świadczeń z funduszu alimentacyjnego</t>
  </si>
  <si>
    <t>Kwota</t>
  </si>
  <si>
    <t>/zł/</t>
  </si>
  <si>
    <t>Remont dróg na terenie sołectwa</t>
  </si>
  <si>
    <t>Doposażenie świetlicy w Chojnowie</t>
  </si>
  <si>
    <t>Budowa chodnika we wsi Borkowo Falenta od świetlicy wiejskiej do skrzyżowania, w ramach posiadanych środków</t>
  </si>
  <si>
    <t>Remont świetlicy wiejskiej  i otoczenia świetlicy w Chrostowie Wielkim.</t>
  </si>
  <si>
    <t>Remont dróg na terenie sołectwa Czernice Borowe i inne prace z tym związane</t>
  </si>
  <si>
    <t>Remont dróg w sołectwie Górki</t>
  </si>
  <si>
    <t>Opracowanie projektu modernizacji świetlicy wiejskiej w Jastrzębcu</t>
  </si>
  <si>
    <t>Zakup i montaż lamp oświetlenia ulicznego w sołectwie Kadzielnia</t>
  </si>
  <si>
    <t>Modernizacja drogi Miłoszewiec-Miłoszewiec Kolonia</t>
  </si>
  <si>
    <t>Remont dróg na terenie sołectwa w ramach posiadanych środków finansowych</t>
  </si>
  <si>
    <t>Zagospodarowanie terenu przy świetlicy i doposażenie świetlicy w Obrębcu</t>
  </si>
  <si>
    <t>Dofinansowanie realizacji małego projektu w zakresie modernizacji budynku świetlicy wiejskiej we wsi Olszewiec</t>
  </si>
  <si>
    <t>Dokończenie ogrodzenia stawu wiejskiego, zakup kosy spalinowej oraz krzewów ozdobnych</t>
  </si>
  <si>
    <t>Remont dróg w sołectwie Szczepanki</t>
  </si>
  <si>
    <t>Zakup i montaż 2 lamp oświetlenia ulicznego w miejscowości Smoleń Poluby</t>
  </si>
  <si>
    <t>Remont drogi żwirowej w miejscowości Smoleń Poluby na odcinku od skrzyżowania dróg Smoleń Poluby - Pierzchałki w kierunku miejscowości Trzcianka</t>
  </si>
  <si>
    <t xml:space="preserve">Zakup sprzętu do świetlicy wiejskiej </t>
  </si>
  <si>
    <t>Wykonanie instalacji odprowadzającej wody burzowe w Rostkowie</t>
  </si>
  <si>
    <t>Poprawa jakości i zagospodarowanie pasa przydrożnego przez wieś Turowo</t>
  </si>
  <si>
    <t xml:space="preserve">Zakup stołów i krzeseł do świetlicy wiejskiej w Węgrze </t>
  </si>
  <si>
    <t>Budowa i remont dróg na terenie sołectwa Zberoż</t>
  </si>
  <si>
    <t>Dokończenie prac przy stawie wiejskim w Zembrzusie w ramach posiadanych środków finansowych</t>
  </si>
  <si>
    <t>Plac zabaw dla dzieci i młodzieży w Kownatach</t>
  </si>
  <si>
    <t>Wymiana podłogi z desek na płytki ok.. 100 m2 oraz wymiana 4 okien w świetlicy wiejskiej w Grójcu</t>
  </si>
  <si>
    <t>Remont drogi łączącej drogę krajową Nr 544 z Żebrami Idźkami</t>
  </si>
  <si>
    <t>Założenie przepustu i nawiezienie żwiru na drogę Kosmowo-Nart</t>
  </si>
  <si>
    <t>6057        6059</t>
  </si>
  <si>
    <t xml:space="preserve">Przebudowa dróg gminnych i drogi powiatowej usprawniających komunikację pomiędzy gminami Czernice Borowe, Przasnysz i Miastem Przasnysz </t>
  </si>
  <si>
    <t>w  2011 r.</t>
  </si>
  <si>
    <t>Załącznik Nr 3</t>
  </si>
  <si>
    <t>Załącznik Nr 4</t>
  </si>
  <si>
    <t>Załącznik Nr 10</t>
  </si>
  <si>
    <t>Załącznik Nr 12</t>
  </si>
  <si>
    <t>Załącznik Nr 13</t>
  </si>
  <si>
    <t>Załącznik Nr 14</t>
  </si>
  <si>
    <t>Program: Program Operacyjny Kapitał Ludzki, Priorytet: IX Rozwój kształcenia i kompetencji w regionach, Działanie: 9.5. Oddolne inicjatywy edukacyjne na obszarach wiejskich, Nazwa projektu: "W harcerstwie siła".</t>
  </si>
  <si>
    <t>Program: Program Operacyjny Kapitał Ludzki, Priorytet: VII Promocja Integracji Społecznej , Działanie: 7.1 Rozwój i upowszechnianie aktywnej integracji Poddziałanie 7.1.1 Rozwój i upowszechnianie aktywnej integracji przez ośrodki pomocy społecznej - projekty systemowe, Nazwa projektu: Chcę być aktywnym</t>
  </si>
  <si>
    <t>Program: Program Operacyjny Kapitał Ludzki, Priorytet: IX Rozwój wykształcenia i kompetencji w regionach,Działanie: 9.5 Oddolne inicjatywy  edukacyjne na obszarach wiejskich  Nazwa projektu:"Zapomniana historia - śladami Bitwy Przasnyskiej"</t>
  </si>
  <si>
    <t>6067        6069</t>
  </si>
  <si>
    <t>Zakup mundurów</t>
  </si>
  <si>
    <t>Zrealizowano w ramach Funduszu Sołeckiego. W ramach inwestycji zamontowano 6 szt lamp oświetlenia ulicznego w miejscowości Kadzielnia</t>
  </si>
  <si>
    <t>Dochody budżetu państwa związane z realizacją zadań zleconych jednostkom samorządu terytorialnego</t>
  </si>
  <si>
    <t>Zrealizowano w ramach Funduszu Sołeckiego. Zakupiono Zamrażarkę szufladkową, kuchnię gazowo-elektryczną, okap,oraz zastawę stołową w ilości: salaterka 30szt, waza 2 szt,Łyżka wazowa 2 szt,Talerze głębokie i płaskie 15 szt,talerze deserowe 4 szt, patery 3 szt oraz 1 komplet sztućców.</t>
  </si>
  <si>
    <t>Zakupiono trzy mundury armii carskiej z okresu I wojny światowej.</t>
  </si>
  <si>
    <t>Realizacja planu dochodów za 2011 rok</t>
  </si>
  <si>
    <t>Wybory do Sejmu i Senatu</t>
  </si>
  <si>
    <t>Bezpieczeństwo publiczne i ochrona przeciwpożarowa</t>
  </si>
  <si>
    <t>Dotacja celowa otrzymana z tytułu pomocy finansowej udzielanej między jednostkami samorządu terytorialnego na dofinansowanie własnych zadań inwestycyjnych i zakupów inwestycyjnych</t>
  </si>
  <si>
    <t>2750</t>
  </si>
  <si>
    <t>Środki na uzupełnienie dochodów gmin</t>
  </si>
  <si>
    <t>Uzupełnienie subwencji ogólnej dla jednostek samorządu terytorialnego</t>
  </si>
  <si>
    <t>2030</t>
  </si>
  <si>
    <t>6330</t>
  </si>
  <si>
    <t>Dotacje celowe otrzymane z budżetu państwa na realizację inwestycji i zakupów inwestycyjnych własnych gmin (związków gmin)</t>
  </si>
  <si>
    <t>REALIZACJA PLANU WYDATKÓW ZA   2011 r.</t>
  </si>
  <si>
    <t>700</t>
  </si>
  <si>
    <t>70095</t>
  </si>
  <si>
    <t>Gospodarka mieszkaniowa</t>
  </si>
  <si>
    <t>4010</t>
  </si>
  <si>
    <t>3040</t>
  </si>
  <si>
    <t>Nagrody o charakterze szczególnym niezaliczone do wynagrodzeń</t>
  </si>
  <si>
    <t>75108</t>
  </si>
  <si>
    <t>3030</t>
  </si>
  <si>
    <t>4370</t>
  </si>
  <si>
    <t>6059</t>
  </si>
  <si>
    <t>za   2011 r.</t>
  </si>
  <si>
    <t>Plan wydatków na przedsięwzięcia realizowane w ramach Funduszu Sołeckiego w                 2011 r.</t>
  </si>
  <si>
    <t>alkoholowych za  2011 r</t>
  </si>
  <si>
    <t>za  2011 r</t>
  </si>
  <si>
    <t>w   2011 r.</t>
  </si>
  <si>
    <t xml:space="preserve">Wykonanie planu dochodów otrzymanych dotacji związanych z realizacją </t>
  </si>
  <si>
    <t xml:space="preserve">zadań na podstawie porozumień między jednostkami samorządu terytorialnego </t>
  </si>
  <si>
    <t>Dotacje udzielone w  2011 roku z budżetu podmiotom należącym i nie należącym do sektora finansów publicznych</t>
  </si>
  <si>
    <t>Przasnyska Fundacja pomocy dzieciom i młodzieży niepełnosprawnej "Świetlik" - doposażenie świetlicy dla dzieci i młodzieży w Rostkowie.</t>
  </si>
  <si>
    <t>Gminny Klub Sportowy BOROVIA w Obrębcu - działalność sportowa.</t>
  </si>
  <si>
    <t>Uczniowski  Klub Sportowy CENTER w Czernicach Borowych - działalność sportowa rajd rowerowy.</t>
  </si>
  <si>
    <t>Przychody i rozchody budżetu w   2011 r.</t>
  </si>
  <si>
    <t>Wykonanie w   2011 r</t>
  </si>
  <si>
    <t>w   2011 roku</t>
  </si>
  <si>
    <t>Zakupiono tablice informacyjne do celów oznakowania inwestycji</t>
  </si>
  <si>
    <t>Przedsięwzięcia  inwestycyjne podnoszące bezpieczeństwo ruchu drogowego pojazdów i osób na drogach zarządzanych przez Powiat Przasnyski na obszarze administracyjnym Gminy Czernice Borowe.</t>
  </si>
  <si>
    <t>Modernizacja drogi gminnej w miejscowości Pierzchały</t>
  </si>
  <si>
    <t>Modernizacja drogi gminnej we wsi Żebry</t>
  </si>
  <si>
    <t>Modernizacja drogi gminnej w miejscowości Borkowo Falenta</t>
  </si>
  <si>
    <t>Modernizacja drogi gminnej w miejscowości Węgra</t>
  </si>
  <si>
    <t>Zakup pieca centralnego ogrzewania</t>
  </si>
  <si>
    <t>Budowa przydomowych oczyszczalni ścieków w gminie Czernice Borowe</t>
  </si>
  <si>
    <t>6050      6057        6059</t>
  </si>
  <si>
    <t xml:space="preserve">Zapewnienie bezpieczeństwa w czasie klęsk żywiołowych i miejscowych zagrożeń technologicznych na terenie gmin Czernice Borowe , Krzynowłoga Mała </t>
  </si>
  <si>
    <t>Zakup samochodu  strażackiego</t>
  </si>
  <si>
    <t>900</t>
  </si>
  <si>
    <t>90095</t>
  </si>
  <si>
    <t>Zakup gruntów w Pawłowie Kościelnym</t>
  </si>
  <si>
    <t>2</t>
  </si>
  <si>
    <t>3</t>
  </si>
  <si>
    <t>4</t>
  </si>
  <si>
    <t>5</t>
  </si>
  <si>
    <t>6</t>
  </si>
  <si>
    <t>7</t>
  </si>
  <si>
    <t>8</t>
  </si>
  <si>
    <t>Realizacja zadań inwestycyjnych w 2011 r.</t>
  </si>
  <si>
    <t>10 074,93</t>
  </si>
  <si>
    <t>Zakupiono kostkę brukową oraz wykonano prace projektowe.</t>
  </si>
  <si>
    <t>Wykonano trzykrotne powierzchniowe utrwalenie emulsją asfaltową i grysami na długości 1 020 m i szerokości 4 m na podbudowie z kruszywa żwirowego na dł 1020 m i szer. 5 m.</t>
  </si>
  <si>
    <t xml:space="preserve">34 993,54 </t>
  </si>
  <si>
    <t>Wykonano drogę asfaltową o nawierzchni z betonu asfaltowego przy grubości warstwy po zagęszczeniu 4 cm na pow. 602 m2  oraz warstwy ścieralnej nawierzchni z betonu asfaltowego przy grubości warstwy po zagęszczeniu 4 cm na pow 623,00 m2.</t>
  </si>
  <si>
    <t xml:space="preserve">13 468,50 </t>
  </si>
  <si>
    <t>Wykonano trzykrotne powierzchniowe utrwalenie emulsją asfaltową i grysami na długości 120 m i szerokości 3 m oraz utwardzenie poboczy emulsją asfaltową I grysami – potrójne utrwalenie na dł. 210 m i szerokości 1 m na podbudowie z kruszywa żwirowego na dł 120 m i szer. 3 m.</t>
  </si>
  <si>
    <t>Zakupiono kocioł grzewczy wraz z trzema zlewami na olej opałowy w Ośrodku Zdrowia w Czernicach Borowych.</t>
  </si>
  <si>
    <t xml:space="preserve">Wykonano 30 szt przydomowych oczyszczalni ścieków dla RLM 2-6 oraz 10 szt przydomowych oczyszczalni ścieków dla RLM 6-10,
</t>
  </si>
  <si>
    <t>Dokonano oczyszczenia i niwelacji terenu pod plac zabaw</t>
  </si>
  <si>
    <t>W ramach Funduszu Sołeckiego Przekazano dotację dla OSP Pawłowo Kościelne. W ramach dotacji  zakupiono wyposażenie świetlicy wiejskiej w Pawłowie Kościelnym</t>
  </si>
  <si>
    <t>Zakupiono kosę spalinową FS 350 w ramach Funduszu sołeckiego</t>
  </si>
  <si>
    <t>Zakupiono krzesła w ilości 104 szt. w ramach  Funduszu sołeckiego oraz dokonano niwelacji terenu przy świetlicy wiejskiej w Obrębcu</t>
  </si>
  <si>
    <t xml:space="preserve">Zakupiono grunty o pow.0,05 ha  aktem notarialnym Rep A Nr 8382/2011 w dniu 29.12.2011 r.
w miejscowości Pawłowo Kościelne.
</t>
  </si>
  <si>
    <t xml:space="preserve">Wykonano zbiornik retencyjny w Jastrzebcu o następujących parametrach technicznych: przelew stały z zastawką szandorową , kładka drewniana 1 szt.,Całkowita powierzchnia przeznaczona pod zbiornik 0,88 haPowierzchnia lustra wody przed i po spiętrzeniu 0,63ha/0,88 ha Objętość stała zbiornika max. I min. 14048 m3/11048 m3 Palisada z kołków 5m Średnia głębokość zbiornika 1,95 m Nachylenie skarp 1:1,5 Objętość wykopu  14048 m3
</t>
  </si>
  <si>
    <t>Zakupiono średni samochód ratowniczo-gaśniczy (GBA) RENAULT MIDLUM 300.14 z funkcją ratownictwa ekologicznego z napędem 4x4 o wartości              705 240,00 zł</t>
  </si>
  <si>
    <t xml:space="preserve">1. Przekazano dotację w kwocie 99 938,39 zł jako pomoc finansowa dla Powiatu Przasnyskiego jako pomoc finansową na realizację zadań w zakresie poprawy bezpieczeństwa ruchu drogowego przy drogach powiatowych na terenie gminy Czernice Borowe.W ramach przekazanych środków wykonano następujące zadania:
1. Przebudowa odwodnienia z m. Zberoż w ciągu drogi powiatowej nr 3201 W Pawłowo – Węgra za kwotę brutto 11 507,88 zł,
2. Wykonanie odwodnienia w m. Olszewiec w ciągu drogi nr 3202W Olszewiec –Węgra – Czernice Borowe za kwotę 13 591,12 zł,
3. Przebudowa odwodnienia w ciągu drogi powiatowej nr 1202 W Obrębiec – Szczepanki – Szulmierz za kwotę 13 562,25 zł,
4. Przebudowa chodnika i odwodnienia w m. Turowo w ciągu drogi powiatowej nr 3205Wrostkowo-Turowo – Pęczki za kwotę 61 277,14 zł.
</t>
  </si>
  <si>
    <t xml:space="preserve"> Zakupiono 112 szt krzeseł drewnianych oraz 13 szt stołów drewnianych w ramach Funduszu Sołeckiego..</t>
  </si>
  <si>
    <t xml:space="preserve">W zakresie budowy kanalizacji sanitarnej w miejscowościach Obrębiec i Rostkowo wykonano następujący zakres robót :
- kanalizacja sanitarna grawitacyjna 7086 m,
- kanalizacja sanitarna tłoczna 4301 m,
- Przyłącza 713 m,
- Przepompownie ścieków 5 szt.
Inwestycja jest zakończona ale nie odebrana. Przewiduje się odbiór w I połowie 2012 roku.
W zakresie budowy kanalizacji sanitarnej w miejscowościach Chojnowo i Czernice Borowe wykonano następujący zakres robót:
- kanalizacja sanitarna grawitacyjna 4700 m,
- przyłącza 258 m
Inwestycja nie jest zakończona. Zakończenie przewiduje się do końca sierpnia
 2012 roku .
W zakresie budowy przydomowych oczyszczalni ścieków wykonano następujący zakres robót:
- oczyszczalnie RLM 2-6 wykonano w ilości 155 szt ,
- oczyszczalnie RLM 6-10 wykonano w ilości 73 szt
Inwestycja nie jest zakończona. Zakończenie przewiduje się do końca sierpnia
 2012 roku .
</t>
  </si>
  <si>
    <t>gminie z zakresu administracji rządowej  za  2011 r.</t>
  </si>
  <si>
    <t>§ 950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</si>
</sst>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"/>
    <numFmt numFmtId="174" formatCode="#,##0.000"/>
    <numFmt numFmtId="175" formatCode="#,##0.0000"/>
  </numFmts>
  <fonts count="30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name val="Arial CE"/>
      <family val="0"/>
    </font>
    <font>
      <b/>
      <u val="single"/>
      <sz val="10"/>
      <name val="Arial"/>
      <family val="2"/>
    </font>
    <font>
      <u val="single"/>
      <sz val="12"/>
      <name val="Times New Roman CE"/>
      <family val="1"/>
    </font>
    <font>
      <b/>
      <sz val="12"/>
      <name val="Times New Roman CE"/>
      <family val="1"/>
    </font>
    <font>
      <b/>
      <u val="single"/>
      <sz val="10"/>
      <name val="Arial CE"/>
      <family val="0"/>
    </font>
    <font>
      <sz val="8"/>
      <name val="Arial CE"/>
      <family val="0"/>
    </font>
    <font>
      <u val="single"/>
      <sz val="10"/>
      <name val="Times New Roman CE"/>
      <family val="1"/>
    </font>
    <font>
      <sz val="10"/>
      <name val="Times New Roman"/>
      <family val="1"/>
    </font>
    <font>
      <sz val="12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color indexed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justify"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8" fillId="0" borderId="7" xfId="0" applyNumberFormat="1" applyFont="1" applyBorder="1" applyAlignment="1">
      <alignment horizontal="right" wrapText="1"/>
    </xf>
    <xf numFmtId="49" fontId="8" fillId="0" borderId="4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4" xfId="0" applyFont="1" applyBorder="1" applyAlignment="1">
      <alignment wrapText="1"/>
    </xf>
    <xf numFmtId="4" fontId="8" fillId="0" borderId="3" xfId="0" applyNumberFormat="1" applyFont="1" applyBorder="1" applyAlignment="1">
      <alignment/>
    </xf>
    <xf numFmtId="49" fontId="9" fillId="0" borderId="4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4" fontId="9" fillId="0" borderId="4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7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justify"/>
    </xf>
    <xf numFmtId="0" fontId="6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7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3" xfId="0" applyFont="1" applyBorder="1" applyAlignment="1">
      <alignment wrapText="1"/>
    </xf>
    <xf numFmtId="4" fontId="8" fillId="0" borderId="4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4" fontId="9" fillId="0" borderId="4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7" xfId="0" applyFont="1" applyBorder="1" applyAlignment="1">
      <alignment/>
    </xf>
    <xf numFmtId="4" fontId="9" fillId="0" borderId="15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4" fontId="9" fillId="0" borderId="4" xfId="0" applyNumberFormat="1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4" fontId="8" fillId="0" borderId="3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8" fillId="0" borderId="8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49" fontId="6" fillId="0" borderId="4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/>
    </xf>
    <xf numFmtId="0" fontId="6" fillId="0" borderId="4" xfId="0" applyFont="1" applyBorder="1" applyAlignment="1">
      <alignment horizontal="justify" wrapText="1"/>
    </xf>
    <xf numFmtId="4" fontId="0" fillId="0" borderId="8" xfId="0" applyNumberForma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/>
    </xf>
    <xf numFmtId="49" fontId="13" fillId="0" borderId="0" xfId="0" applyNumberFormat="1" applyFont="1" applyBorder="1" applyAlignment="1">
      <alignment horizontal="right" wrapText="1"/>
    </xf>
    <xf numFmtId="0" fontId="3" fillId="0" borderId="4" xfId="18" applyFont="1" applyBorder="1" applyAlignment="1">
      <alignment wrapText="1"/>
      <protection/>
    </xf>
    <xf numFmtId="0" fontId="9" fillId="0" borderId="7" xfId="0" applyFont="1" applyBorder="1" applyAlignment="1">
      <alignment/>
    </xf>
    <xf numFmtId="0" fontId="9" fillId="0" borderId="4" xfId="0" applyFont="1" applyBorder="1" applyAlignment="1">
      <alignment/>
    </xf>
    <xf numFmtId="49" fontId="12" fillId="0" borderId="0" xfId="0" applyNumberFormat="1" applyFont="1" applyBorder="1" applyAlignment="1">
      <alignment horizontal="right" wrapText="1"/>
    </xf>
    <xf numFmtId="0" fontId="12" fillId="0" borderId="4" xfId="18" applyFont="1" applyBorder="1" applyAlignment="1">
      <alignment wrapText="1"/>
      <protection/>
    </xf>
    <xf numFmtId="49" fontId="1" fillId="0" borderId="0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 wrapText="1"/>
    </xf>
    <xf numFmtId="4" fontId="6" fillId="0" borderId="13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3" xfId="0" applyFont="1" applyBorder="1" applyAlignment="1">
      <alignment wrapText="1"/>
    </xf>
    <xf numFmtId="2" fontId="8" fillId="0" borderId="4" xfId="0" applyNumberFormat="1" applyFont="1" applyBorder="1" applyAlignment="1">
      <alignment wrapText="1"/>
    </xf>
    <xf numFmtId="2" fontId="6" fillId="0" borderId="4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6" fillId="0" borderId="5" xfId="0" applyFont="1" applyBorder="1" applyAlignment="1">
      <alignment wrapText="1"/>
    </xf>
    <xf numFmtId="0" fontId="0" fillId="0" borderId="8" xfId="0" applyFill="1" applyBorder="1" applyAlignment="1">
      <alignment/>
    </xf>
    <xf numFmtId="49" fontId="9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4" fontId="8" fillId="0" borderId="14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49" fontId="6" fillId="0" borderId="11" xfId="0" applyNumberFormat="1" applyFont="1" applyBorder="1" applyAlignment="1">
      <alignment/>
    </xf>
    <xf numFmtId="4" fontId="6" fillId="0" borderId="9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" fontId="8" fillId="0" borderId="3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9" fontId="6" fillId="0" borderId="7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49" fontId="8" fillId="0" borderId="7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4" fontId="8" fillId="0" borderId="17" xfId="0" applyNumberFormat="1" applyFont="1" applyBorder="1" applyAlignment="1">
      <alignment wrapText="1"/>
    </xf>
    <xf numFmtId="4" fontId="9" fillId="0" borderId="18" xfId="0" applyNumberFormat="1" applyFont="1" applyBorder="1" applyAlignment="1">
      <alignment wrapText="1"/>
    </xf>
    <xf numFmtId="4" fontId="9" fillId="0" borderId="17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4" fontId="6" fillId="0" borderId="17" xfId="0" applyNumberFormat="1" applyFont="1" applyFill="1" applyBorder="1" applyAlignment="1">
      <alignment horizontal="right" wrapText="1"/>
    </xf>
    <xf numFmtId="4" fontId="8" fillId="0" borderId="17" xfId="0" applyNumberFormat="1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" fontId="8" fillId="0" borderId="21" xfId="0" applyNumberFormat="1" applyFont="1" applyBorder="1" applyAlignment="1">
      <alignment wrapText="1"/>
    </xf>
    <xf numFmtId="4" fontId="9" fillId="0" borderId="21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8" fillId="0" borderId="21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horizontal="right" wrapText="1"/>
    </xf>
    <xf numFmtId="4" fontId="8" fillId="0" borderId="22" xfId="0" applyNumberFormat="1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6" fillId="0" borderId="23" xfId="0" applyFont="1" applyFill="1" applyBorder="1" applyAlignment="1">
      <alignment horizontal="center" wrapText="1"/>
    </xf>
    <xf numFmtId="2" fontId="6" fillId="0" borderId="17" xfId="0" applyNumberFormat="1" applyFont="1" applyBorder="1" applyAlignment="1">
      <alignment wrapText="1"/>
    </xf>
    <xf numFmtId="4" fontId="9" fillId="0" borderId="21" xfId="0" applyNumberFormat="1" applyFont="1" applyBorder="1" applyAlignment="1">
      <alignment wrapText="1"/>
    </xf>
    <xf numFmtId="4" fontId="9" fillId="0" borderId="17" xfId="0" applyNumberFormat="1" applyFont="1" applyBorder="1" applyAlignment="1">
      <alignment wrapText="1"/>
    </xf>
    <xf numFmtId="4" fontId="8" fillId="0" borderId="24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 horizontal="justify"/>
    </xf>
    <xf numFmtId="0" fontId="16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5" xfId="0" applyFont="1" applyFill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2" fontId="6" fillId="0" borderId="17" xfId="0" applyNumberFormat="1" applyFont="1" applyBorder="1" applyAlignment="1">
      <alignment wrapText="1"/>
    </xf>
    <xf numFmtId="2" fontId="9" fillId="0" borderId="17" xfId="0" applyNumberFormat="1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4" fontId="8" fillId="0" borderId="22" xfId="0" applyNumberFormat="1" applyFont="1" applyBorder="1" applyAlignment="1">
      <alignment wrapText="1"/>
    </xf>
    <xf numFmtId="4" fontId="8" fillId="0" borderId="26" xfId="0" applyNumberFormat="1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4" fontId="0" fillId="0" borderId="21" xfId="15" applyNumberForma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4" fontId="8" fillId="0" borderId="30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" fontId="9" fillId="0" borderId="15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6" xfId="0" applyFont="1" applyBorder="1" applyAlignment="1">
      <alignment/>
    </xf>
    <xf numFmtId="4" fontId="7" fillId="0" borderId="8" xfId="0" applyNumberFormat="1" applyFont="1" applyBorder="1" applyAlignment="1">
      <alignment/>
    </xf>
    <xf numFmtId="49" fontId="0" fillId="0" borderId="8" xfId="0" applyNumberForma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justify" wrapText="1"/>
    </xf>
    <xf numFmtId="0" fontId="8" fillId="0" borderId="4" xfId="0" applyFont="1" applyBorder="1" applyAlignment="1">
      <alignment horizontal="justify" wrapText="1"/>
    </xf>
    <xf numFmtId="0" fontId="9" fillId="0" borderId="4" xfId="0" applyFont="1" applyBorder="1" applyAlignment="1">
      <alignment horizontal="justify" wrapText="1"/>
    </xf>
    <xf numFmtId="0" fontId="6" fillId="0" borderId="33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top"/>
    </xf>
    <xf numFmtId="0" fontId="20" fillId="0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8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6" fillId="0" borderId="4" xfId="0" applyNumberFormat="1" applyFont="1" applyBorder="1" applyAlignment="1">
      <alignment horizontal="right" wrapText="1"/>
    </xf>
    <xf numFmtId="4" fontId="9" fillId="0" borderId="35" xfId="0" applyNumberFormat="1" applyFont="1" applyBorder="1" applyAlignment="1">
      <alignment wrapText="1"/>
    </xf>
    <xf numFmtId="4" fontId="8" fillId="0" borderId="18" xfId="0" applyNumberFormat="1" applyFont="1" applyBorder="1" applyAlignment="1">
      <alignment wrapText="1"/>
    </xf>
    <xf numFmtId="0" fontId="6" fillId="0" borderId="3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49" fontId="8" fillId="0" borderId="4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justify" wrapText="1"/>
    </xf>
    <xf numFmtId="49" fontId="6" fillId="0" borderId="0" xfId="15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4" fontId="6" fillId="0" borderId="0" xfId="0" applyNumberFormat="1" applyFont="1" applyBorder="1" applyAlignment="1">
      <alignment vertical="top" wrapText="1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8" xfId="0" applyFont="1" applyBorder="1" applyAlignment="1">
      <alignment horizontal="left" vertical="top" wrapText="1"/>
    </xf>
    <xf numFmtId="4" fontId="27" fillId="0" borderId="8" xfId="0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4" fontId="8" fillId="0" borderId="38" xfId="0" applyNumberFormat="1" applyFont="1" applyBorder="1" applyAlignment="1">
      <alignment wrapText="1"/>
    </xf>
    <xf numFmtId="4" fontId="8" fillId="0" borderId="39" xfId="0" applyNumberFormat="1" applyFont="1" applyBorder="1" applyAlignment="1">
      <alignment wrapText="1"/>
    </xf>
    <xf numFmtId="4" fontId="8" fillId="0" borderId="40" xfId="0" applyNumberFormat="1" applyFont="1" applyBorder="1" applyAlignment="1">
      <alignment wrapText="1"/>
    </xf>
    <xf numFmtId="4" fontId="8" fillId="0" borderId="41" xfId="0" applyNumberFormat="1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6" fillId="0" borderId="7" xfId="0" applyNumberFormat="1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justify" wrapText="1"/>
    </xf>
    <xf numFmtId="0" fontId="6" fillId="0" borderId="10" xfId="0" applyFont="1" applyBorder="1" applyAlignment="1">
      <alignment/>
    </xf>
    <xf numFmtId="4" fontId="6" fillId="0" borderId="14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wrapText="1"/>
    </xf>
    <xf numFmtId="0" fontId="8" fillId="0" borderId="6" xfId="0" applyFont="1" applyBorder="1" applyAlignment="1">
      <alignment horizontal="justify"/>
    </xf>
    <xf numFmtId="4" fontId="6" fillId="0" borderId="6" xfId="0" applyNumberFormat="1" applyFont="1" applyBorder="1" applyAlignment="1">
      <alignment/>
    </xf>
    <xf numFmtId="4" fontId="6" fillId="0" borderId="2" xfId="0" applyNumberFormat="1" applyFont="1" applyBorder="1" applyAlignment="1">
      <alignment wrapText="1"/>
    </xf>
    <xf numFmtId="4" fontId="6" fillId="0" borderId="0" xfId="19" applyNumberFormat="1" applyFont="1" applyBorder="1" applyAlignment="1">
      <alignment/>
      <protection/>
    </xf>
    <xf numFmtId="4" fontId="6" fillId="0" borderId="0" xfId="19" applyNumberFormat="1" applyFont="1" applyBorder="1">
      <alignment/>
      <protection/>
    </xf>
    <xf numFmtId="4" fontId="29" fillId="0" borderId="0" xfId="19" applyNumberFormat="1" applyFont="1" applyBorder="1">
      <alignment/>
      <protection/>
    </xf>
    <xf numFmtId="4" fontId="8" fillId="0" borderId="0" xfId="19" applyNumberFormat="1" applyFont="1" applyBorder="1" applyAlignment="1">
      <alignment/>
      <protection/>
    </xf>
    <xf numFmtId="4" fontId="6" fillId="0" borderId="0" xfId="19" applyNumberFormat="1" applyFont="1" applyBorder="1" applyAlignment="1">
      <alignment/>
      <protection/>
    </xf>
    <xf numFmtId="0" fontId="9" fillId="0" borderId="15" xfId="0" applyFont="1" applyBorder="1" applyAlignment="1">
      <alignment wrapText="1"/>
    </xf>
    <xf numFmtId="0" fontId="10" fillId="0" borderId="7" xfId="0" applyFont="1" applyBorder="1" applyAlignment="1">
      <alignment/>
    </xf>
    <xf numFmtId="0" fontId="8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right" wrapText="1"/>
    </xf>
    <xf numFmtId="2" fontId="9" fillId="0" borderId="4" xfId="0" applyNumberFormat="1" applyFont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30" xfId="0" applyNumberFormat="1" applyFont="1" applyBorder="1" applyAlignment="1">
      <alignment wrapText="1"/>
    </xf>
    <xf numFmtId="4" fontId="6" fillId="0" borderId="42" xfId="0" applyNumberFormat="1" applyFont="1" applyBorder="1" applyAlignment="1">
      <alignment wrapText="1"/>
    </xf>
    <xf numFmtId="4" fontId="8" fillId="0" borderId="43" xfId="0" applyNumberFormat="1" applyFont="1" applyBorder="1" applyAlignment="1">
      <alignment wrapText="1"/>
    </xf>
    <xf numFmtId="4" fontId="8" fillId="0" borderId="27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6" fillId="0" borderId="44" xfId="0" applyNumberFormat="1" applyFont="1" applyBorder="1" applyAlignment="1">
      <alignment wrapText="1"/>
    </xf>
    <xf numFmtId="4" fontId="6" fillId="0" borderId="43" xfId="0" applyNumberFormat="1" applyFont="1" applyBorder="1" applyAlignment="1">
      <alignment wrapText="1"/>
    </xf>
    <xf numFmtId="4" fontId="6" fillId="0" borderId="26" xfId="0" applyNumberFormat="1" applyFont="1" applyFill="1" applyBorder="1" applyAlignment="1">
      <alignment wrapText="1"/>
    </xf>
    <xf numFmtId="4" fontId="6" fillId="0" borderId="27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4" fontId="6" fillId="0" borderId="17" xfId="0" applyNumberFormat="1" applyFont="1" applyFill="1" applyBorder="1" applyAlignment="1">
      <alignment wrapText="1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" fontId="8" fillId="0" borderId="4" xfId="0" applyNumberFormat="1" applyFont="1" applyFill="1" applyBorder="1" applyAlignment="1">
      <alignment wrapText="1"/>
    </xf>
    <xf numFmtId="4" fontId="8" fillId="0" borderId="17" xfId="0" applyNumberFormat="1" applyFont="1" applyFill="1" applyBorder="1" applyAlignment="1">
      <alignment wrapText="1"/>
    </xf>
    <xf numFmtId="4" fontId="8" fillId="0" borderId="21" xfId="0" applyNumberFormat="1" applyFont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horizontal="right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" fontId="9" fillId="0" borderId="4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wrapText="1"/>
    </xf>
    <xf numFmtId="4" fontId="9" fillId="0" borderId="21" xfId="0" applyNumberFormat="1" applyFont="1" applyBorder="1" applyAlignment="1">
      <alignment horizontal="right" wrapText="1"/>
    </xf>
    <xf numFmtId="4" fontId="9" fillId="0" borderId="4" xfId="0" applyNumberFormat="1" applyFont="1" applyFill="1" applyBorder="1" applyAlignment="1">
      <alignment horizontal="right" wrapText="1"/>
    </xf>
    <xf numFmtId="4" fontId="9" fillId="0" borderId="17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4" fontId="6" fillId="0" borderId="3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4" fontId="8" fillId="0" borderId="45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49" fontId="9" fillId="0" borderId="7" xfId="0" applyNumberFormat="1" applyFont="1" applyBorder="1" applyAlignment="1">
      <alignment horizontal="right" wrapText="1"/>
    </xf>
    <xf numFmtId="49" fontId="6" fillId="0" borderId="7" xfId="0" applyNumberFormat="1" applyFont="1" applyBorder="1" applyAlignment="1">
      <alignment horizontal="right" wrapText="1"/>
    </xf>
    <xf numFmtId="49" fontId="11" fillId="0" borderId="7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0" borderId="8" xfId="0" applyNumberFormat="1" applyFont="1" applyBorder="1" applyAlignment="1">
      <alignment horizontal="right" wrapText="1"/>
    </xf>
    <xf numFmtId="49" fontId="6" fillId="0" borderId="6" xfId="0" applyNumberFormat="1" applyFont="1" applyBorder="1" applyAlignment="1">
      <alignment horizontal="right" wrapText="1"/>
    </xf>
    <xf numFmtId="49" fontId="0" fillId="0" borderId="7" xfId="0" applyNumberFormat="1" applyBorder="1" applyAlignment="1">
      <alignment horizontal="right" wrapText="1"/>
    </xf>
    <xf numFmtId="49" fontId="0" fillId="0" borderId="4" xfId="0" applyNumberFormat="1" applyBorder="1" applyAlignment="1">
      <alignment horizontal="right" wrapText="1"/>
    </xf>
    <xf numFmtId="49" fontId="8" fillId="0" borderId="46" xfId="0" applyNumberFormat="1" applyFont="1" applyBorder="1" applyAlignment="1">
      <alignment horizontal="right" wrapText="1"/>
    </xf>
    <xf numFmtId="49" fontId="8" fillId="0" borderId="30" xfId="0" applyNumberFormat="1" applyFont="1" applyBorder="1" applyAlignment="1">
      <alignment horizontal="right" wrapText="1"/>
    </xf>
    <xf numFmtId="49" fontId="8" fillId="0" borderId="44" xfId="0" applyNumberFormat="1" applyFont="1" applyBorder="1" applyAlignment="1">
      <alignment horizontal="right" wrapText="1"/>
    </xf>
    <xf numFmtId="49" fontId="8" fillId="0" borderId="25" xfId="0" applyNumberFormat="1" applyFont="1" applyBorder="1" applyAlignment="1">
      <alignment horizontal="right" wrapText="1"/>
    </xf>
    <xf numFmtId="49" fontId="8" fillId="0" borderId="26" xfId="0" applyNumberFormat="1" applyFont="1" applyBorder="1" applyAlignment="1">
      <alignment horizontal="right" wrapText="1"/>
    </xf>
    <xf numFmtId="49" fontId="8" fillId="0" borderId="43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justify"/>
    </xf>
    <xf numFmtId="4" fontId="6" fillId="0" borderId="7" xfId="0" applyNumberFormat="1" applyFont="1" applyBorder="1" applyAlignment="1">
      <alignment wrapText="1"/>
    </xf>
    <xf numFmtId="0" fontId="6" fillId="0" borderId="44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4" fontId="0" fillId="0" borderId="0" xfId="15" applyNumberFormat="1" applyBorder="1" applyAlignment="1">
      <alignment wrapText="1"/>
    </xf>
    <xf numFmtId="4" fontId="8" fillId="0" borderId="44" xfId="0" applyNumberFormat="1" applyFont="1" applyBorder="1" applyAlignment="1">
      <alignment wrapText="1"/>
    </xf>
    <xf numFmtId="4" fontId="8" fillId="0" borderId="43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27" fillId="0" borderId="6" xfId="0" applyFont="1" applyBorder="1" applyAlignment="1">
      <alignment horizontal="center" vertical="top" wrapText="1"/>
    </xf>
    <xf numFmtId="0" fontId="8" fillId="0" borderId="47" xfId="0" applyFont="1" applyBorder="1" applyAlignment="1">
      <alignment wrapText="1"/>
    </xf>
    <xf numFmtId="0" fontId="8" fillId="0" borderId="48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20" fillId="0" borderId="8" xfId="0" applyFont="1" applyFill="1" applyBorder="1" applyAlignment="1">
      <alignment horizontal="right" vertical="center" wrapText="1"/>
    </xf>
    <xf numFmtId="49" fontId="20" fillId="0" borderId="8" xfId="0" applyNumberFormat="1" applyFont="1" applyFill="1" applyBorder="1" applyAlignment="1">
      <alignment horizontal="right" vertical="center" wrapText="1"/>
    </xf>
    <xf numFmtId="4" fontId="21" fillId="0" borderId="8" xfId="0" applyNumberFormat="1" applyFont="1" applyBorder="1" applyAlignment="1">
      <alignment horizontal="right" vertical="center"/>
    </xf>
    <xf numFmtId="4" fontId="0" fillId="0" borderId="8" xfId="0" applyNumberFormat="1" applyBorder="1" applyAlignment="1">
      <alignment horizontal="right"/>
    </xf>
    <xf numFmtId="4" fontId="21" fillId="0" borderId="8" xfId="0" applyNumberFormat="1" applyFont="1" applyBorder="1" applyAlignment="1">
      <alignment horizontal="right" vertical="center"/>
    </xf>
    <xf numFmtId="4" fontId="22" fillId="0" borderId="8" xfId="0" applyNumberFormat="1" applyFont="1" applyBorder="1" applyAlignment="1">
      <alignment horizontal="right" vertical="center"/>
    </xf>
    <xf numFmtId="4" fontId="21" fillId="0" borderId="5" xfId="0" applyNumberFormat="1" applyFont="1" applyBorder="1" applyAlignment="1">
      <alignment horizontal="right" vertical="center"/>
    </xf>
    <xf numFmtId="4" fontId="23" fillId="0" borderId="8" xfId="0" applyNumberFormat="1" applyFont="1" applyBorder="1" applyAlignment="1">
      <alignment horizontal="right" vertical="center"/>
    </xf>
    <xf numFmtId="4" fontId="21" fillId="0" borderId="8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center" vertical="top" wrapText="1"/>
    </xf>
    <xf numFmtId="4" fontId="27" fillId="0" borderId="8" xfId="0" applyNumberFormat="1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49" fontId="27" fillId="0" borderId="8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4" fontId="25" fillId="0" borderId="8" xfId="0" applyNumberFormat="1" applyFont="1" applyFill="1" applyBorder="1" applyAlignment="1">
      <alignment horizontal="center" vertical="top" wrapText="1"/>
    </xf>
    <xf numFmtId="4" fontId="27" fillId="0" borderId="8" xfId="0" applyNumberFormat="1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" fontId="27" fillId="0" borderId="11" xfId="0" applyNumberFormat="1" applyFont="1" applyBorder="1" applyAlignment="1">
      <alignment horizontal="left" vertical="top" wrapText="1"/>
    </xf>
    <xf numFmtId="4" fontId="27" fillId="0" borderId="11" xfId="0" applyNumberFormat="1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4" fontId="25" fillId="0" borderId="3" xfId="0" applyNumberFormat="1" applyFont="1" applyFill="1" applyBorder="1" applyAlignment="1">
      <alignment horizontal="right" vertical="top" wrapText="1"/>
    </xf>
    <xf numFmtId="4" fontId="25" fillId="0" borderId="5" xfId="0" applyNumberFormat="1" applyFont="1" applyFill="1" applyBorder="1" applyAlignment="1">
      <alignment horizontal="right" vertical="top" wrapText="1"/>
    </xf>
    <xf numFmtId="4" fontId="27" fillId="0" borderId="8" xfId="0" applyNumberFormat="1" applyFont="1" applyBorder="1" applyAlignment="1">
      <alignment horizontal="right" vertical="top" wrapText="1"/>
    </xf>
    <xf numFmtId="4" fontId="27" fillId="0" borderId="8" xfId="0" applyNumberFormat="1" applyFont="1" applyFill="1" applyBorder="1" applyAlignment="1">
      <alignment horizontal="right" vertical="top" wrapText="1"/>
    </xf>
    <xf numFmtId="3" fontId="27" fillId="0" borderId="8" xfId="0" applyNumberFormat="1" applyFont="1" applyBorder="1" applyAlignment="1">
      <alignment horizontal="right" vertical="top" wrapText="1"/>
    </xf>
    <xf numFmtId="4" fontId="9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0" fontId="6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NumberFormat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right" wrapText="1"/>
    </xf>
    <xf numFmtId="49" fontId="6" fillId="0" borderId="5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/>
    </xf>
    <xf numFmtId="49" fontId="8" fillId="0" borderId="10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right" wrapText="1"/>
    </xf>
    <xf numFmtId="4" fontId="9" fillId="0" borderId="7" xfId="0" applyNumberFormat="1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6" fillId="0" borderId="8" xfId="0" applyFont="1" applyBorder="1" applyAlignment="1">
      <alignment wrapText="1"/>
    </xf>
    <xf numFmtId="4" fontId="0" fillId="0" borderId="8" xfId="0" applyNumberFormat="1" applyBorder="1" applyAlignment="1">
      <alignment wrapText="1"/>
    </xf>
    <xf numFmtId="0" fontId="6" fillId="0" borderId="7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0" fontId="12" fillId="0" borderId="0" xfId="0" applyFont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4" fontId="0" fillId="0" borderId="11" xfId="0" applyNumberFormat="1" applyBorder="1" applyAlignment="1">
      <alignment/>
    </xf>
    <xf numFmtId="4" fontId="8" fillId="0" borderId="7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10" fillId="0" borderId="4" xfId="0" applyFont="1" applyBorder="1" applyAlignment="1">
      <alignment/>
    </xf>
    <xf numFmtId="4" fontId="10" fillId="0" borderId="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2" fontId="9" fillId="0" borderId="17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right" wrapText="1"/>
    </xf>
    <xf numFmtId="0" fontId="6" fillId="0" borderId="5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4" fontId="6" fillId="0" borderId="26" xfId="0" applyNumberFormat="1" applyFont="1" applyBorder="1" applyAlignment="1">
      <alignment wrapText="1"/>
    </xf>
    <xf numFmtId="4" fontId="6" fillId="0" borderId="30" xfId="0" applyNumberFormat="1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4" fontId="6" fillId="0" borderId="18" xfId="0" applyNumberFormat="1" applyFont="1" applyBorder="1" applyAlignment="1">
      <alignment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wrapText="1"/>
    </xf>
    <xf numFmtId="2" fontId="6" fillId="0" borderId="42" xfId="0" applyNumberFormat="1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" fontId="6" fillId="0" borderId="7" xfId="0" applyNumberFormat="1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4" fontId="0" fillId="0" borderId="7" xfId="15" applyNumberFormat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center" wrapText="1"/>
    </xf>
    <xf numFmtId="2" fontId="8" fillId="0" borderId="3" xfId="0" applyNumberFormat="1" applyFont="1" applyBorder="1" applyAlignment="1">
      <alignment wrapText="1"/>
    </xf>
    <xf numFmtId="2" fontId="8" fillId="0" borderId="5" xfId="0" applyNumberFormat="1" applyFont="1" applyBorder="1" applyAlignment="1">
      <alignment wrapText="1"/>
    </xf>
    <xf numFmtId="2" fontId="6" fillId="0" borderId="8" xfId="0" applyNumberFormat="1" applyFont="1" applyFill="1" applyBorder="1" applyAlignment="1">
      <alignment horizontal="center" wrapText="1"/>
    </xf>
    <xf numFmtId="2" fontId="8" fillId="0" borderId="47" xfId="0" applyNumberFormat="1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2" fontId="6" fillId="0" borderId="5" xfId="0" applyNumberFormat="1" applyFont="1" applyBorder="1" applyAlignment="1">
      <alignment wrapText="1"/>
    </xf>
    <xf numFmtId="2" fontId="6" fillId="0" borderId="48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2" fontId="9" fillId="0" borderId="5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6" fillId="0" borderId="35" xfId="0" applyNumberFormat="1" applyFont="1" applyFill="1" applyBorder="1" applyAlignment="1">
      <alignment horizontal="center" wrapText="1"/>
    </xf>
    <xf numFmtId="4" fontId="8" fillId="0" borderId="5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4" fontId="11" fillId="0" borderId="4" xfId="0" applyNumberFormat="1" applyFont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4" fontId="6" fillId="0" borderId="3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49" fontId="9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Fill="1" applyBorder="1" applyAlignment="1">
      <alignment horizontal="center"/>
    </xf>
    <xf numFmtId="4" fontId="0" fillId="0" borderId="9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2" fontId="8" fillId="0" borderId="8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8" fillId="0" borderId="7" xfId="0" applyFont="1" applyBorder="1" applyAlignment="1">
      <alignment horizontal="justify" wrapText="1"/>
    </xf>
    <xf numFmtId="4" fontId="8" fillId="0" borderId="14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27" fillId="0" borderId="2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0" fontId="22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wrapText="1"/>
    </xf>
    <xf numFmtId="0" fontId="0" fillId="0" borderId="9" xfId="0" applyBorder="1" applyAlignment="1">
      <alignment wrapText="1"/>
    </xf>
    <xf numFmtId="49" fontId="6" fillId="0" borderId="8" xfId="0" applyNumberFormat="1" applyFont="1" applyBorder="1" applyAlignment="1">
      <alignment wrapText="1"/>
    </xf>
    <xf numFmtId="4" fontId="0" fillId="0" borderId="3" xfId="0" applyNumberFormat="1" applyBorder="1" applyAlignment="1">
      <alignment/>
    </xf>
    <xf numFmtId="4" fontId="6" fillId="0" borderId="8" xfId="0" applyNumberFormat="1" applyFont="1" applyBorder="1" applyAlignment="1">
      <alignment vertical="top" wrapText="1"/>
    </xf>
    <xf numFmtId="4" fontId="6" fillId="0" borderId="8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" fontId="0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4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2" fontId="8" fillId="0" borderId="7" xfId="0" applyNumberFormat="1" applyFont="1" applyBorder="1" applyAlignment="1">
      <alignment wrapText="1"/>
    </xf>
    <xf numFmtId="2" fontId="6" fillId="0" borderId="7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5" fillId="0" borderId="3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6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8" fillId="0" borderId="0" xfId="0" applyFont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49" fontId="0" fillId="0" borderId="6" xfId="0" applyNumberFormat="1" applyBorder="1" applyAlignment="1">
      <alignment horizontal="right" wrapText="1"/>
    </xf>
    <xf numFmtId="0" fontId="6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2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4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28">
      <selection activeCell="H38" sqref="H38"/>
    </sheetView>
  </sheetViews>
  <sheetFormatPr defaultColWidth="9.00390625" defaultRowHeight="12.75"/>
  <cols>
    <col min="1" max="1" width="8.00390625" style="0" customWidth="1"/>
    <col min="2" max="2" width="9.00390625" style="0" customWidth="1"/>
    <col min="3" max="3" width="2.875" style="0" hidden="1" customWidth="1"/>
    <col min="4" max="4" width="19.00390625" style="0" customWidth="1"/>
    <col min="5" max="5" width="11.00390625" style="0" customWidth="1"/>
    <col min="6" max="7" width="10.625" style="0" customWidth="1"/>
    <col min="8" max="8" width="9.75390625" style="0" customWidth="1"/>
    <col min="9" max="9" width="9.00390625" style="0" customWidth="1"/>
    <col min="10" max="10" width="11.625" style="436" customWidth="1"/>
  </cols>
  <sheetData>
    <row r="1" ht="12.75">
      <c r="H1" t="s">
        <v>444</v>
      </c>
    </row>
    <row r="4" spans="1:7" ht="31.5" customHeight="1">
      <c r="A4" s="625" t="s">
        <v>485</v>
      </c>
      <c r="B4" s="626"/>
      <c r="C4" s="626"/>
      <c r="D4" s="626"/>
      <c r="E4" s="626"/>
      <c r="F4" s="626"/>
      <c r="G4" s="626"/>
    </row>
    <row r="5" spans="1:7" ht="12.75">
      <c r="A5" s="311"/>
      <c r="B5" s="312"/>
      <c r="C5" s="312"/>
      <c r="D5" s="312"/>
      <c r="E5" s="312"/>
      <c r="F5" s="312"/>
      <c r="G5" s="312"/>
    </row>
    <row r="6" spans="1:7" ht="12.75">
      <c r="A6" s="311"/>
      <c r="B6" s="312"/>
      <c r="C6" s="312"/>
      <c r="D6" s="312"/>
      <c r="E6" s="312"/>
      <c r="F6" s="312"/>
      <c r="G6" s="312"/>
    </row>
    <row r="7" spans="1:7" ht="12.75">
      <c r="A7" s="313"/>
      <c r="B7" s="312"/>
      <c r="C7" s="312"/>
      <c r="D7" s="312"/>
      <c r="E7" s="312"/>
      <c r="F7" s="312"/>
      <c r="G7" s="312"/>
    </row>
    <row r="8" spans="1:10" ht="12.75">
      <c r="A8" s="627" t="s">
        <v>271</v>
      </c>
      <c r="B8" s="627" t="s">
        <v>272</v>
      </c>
      <c r="C8" s="630"/>
      <c r="D8" s="614" t="s">
        <v>67</v>
      </c>
      <c r="E8" s="627" t="s">
        <v>408</v>
      </c>
      <c r="F8" s="630"/>
      <c r="G8" s="617"/>
      <c r="H8" s="627" t="s">
        <v>311</v>
      </c>
      <c r="I8" s="630"/>
      <c r="J8" s="617"/>
    </row>
    <row r="9" spans="1:10" ht="12.75">
      <c r="A9" s="628"/>
      <c r="B9" s="628"/>
      <c r="C9" s="631"/>
      <c r="D9" s="615"/>
      <c r="E9" s="629" t="s">
        <v>301</v>
      </c>
      <c r="F9" s="632"/>
      <c r="G9" s="618"/>
      <c r="H9" s="629" t="s">
        <v>301</v>
      </c>
      <c r="I9" s="632"/>
      <c r="J9" s="618"/>
    </row>
    <row r="10" spans="1:10" ht="12.75">
      <c r="A10" s="628"/>
      <c r="B10" s="628"/>
      <c r="C10" s="631"/>
      <c r="D10" s="615"/>
      <c r="E10" s="459"/>
      <c r="F10" s="459"/>
      <c r="G10" s="459"/>
      <c r="H10" s="459"/>
      <c r="I10" s="459"/>
      <c r="J10" s="465"/>
    </row>
    <row r="11" spans="1:10" ht="25.5">
      <c r="A11" s="629"/>
      <c r="B11" s="629"/>
      <c r="C11" s="632"/>
      <c r="D11" s="616"/>
      <c r="E11" s="460" t="s">
        <v>302</v>
      </c>
      <c r="F11" s="460" t="s">
        <v>303</v>
      </c>
      <c r="G11" s="460" t="s">
        <v>304</v>
      </c>
      <c r="H11" s="460" t="s">
        <v>302</v>
      </c>
      <c r="I11" s="460" t="s">
        <v>303</v>
      </c>
      <c r="J11" s="466" t="s">
        <v>304</v>
      </c>
    </row>
    <row r="12" spans="1:10" ht="12.75">
      <c r="A12" s="314">
        <v>1</v>
      </c>
      <c r="B12" s="619">
        <v>2</v>
      </c>
      <c r="C12" s="619"/>
      <c r="D12" s="314">
        <v>3</v>
      </c>
      <c r="E12" s="314">
        <v>4</v>
      </c>
      <c r="F12" s="314">
        <v>5</v>
      </c>
      <c r="G12" s="314">
        <v>6</v>
      </c>
      <c r="H12" s="447">
        <v>7</v>
      </c>
      <c r="I12" s="314">
        <v>8</v>
      </c>
      <c r="J12" s="469">
        <v>9</v>
      </c>
    </row>
    <row r="13" spans="1:10" ht="57.75" customHeight="1">
      <c r="A13" s="620" t="s">
        <v>305</v>
      </c>
      <c r="B13" s="620"/>
      <c r="C13" s="620"/>
      <c r="D13" s="461" t="s">
        <v>306</v>
      </c>
      <c r="E13" s="315"/>
      <c r="F13" s="315"/>
      <c r="G13" s="315"/>
      <c r="H13" s="315"/>
      <c r="I13" s="315"/>
      <c r="J13" s="467"/>
    </row>
    <row r="14" spans="1:10" ht="88.5" customHeight="1">
      <c r="A14" s="314">
        <v>600</v>
      </c>
      <c r="B14" s="580">
        <v>60013</v>
      </c>
      <c r="C14" s="580"/>
      <c r="D14" s="314" t="s">
        <v>399</v>
      </c>
      <c r="E14" s="315"/>
      <c r="F14" s="315"/>
      <c r="G14" s="315">
        <v>100000</v>
      </c>
      <c r="H14" s="344"/>
      <c r="I14" s="315"/>
      <c r="J14" s="467">
        <v>0</v>
      </c>
    </row>
    <row r="15" spans="1:10" ht="165.75" customHeight="1">
      <c r="A15" s="314">
        <v>600</v>
      </c>
      <c r="B15" s="448">
        <v>60016</v>
      </c>
      <c r="C15" s="448"/>
      <c r="D15" s="314" t="s">
        <v>400</v>
      </c>
      <c r="E15" s="315"/>
      <c r="F15" s="315"/>
      <c r="G15" s="315">
        <v>116219</v>
      </c>
      <c r="H15" s="315"/>
      <c r="I15" s="315"/>
      <c r="J15" s="467">
        <v>0</v>
      </c>
    </row>
    <row r="16" spans="1:11" ht="51">
      <c r="A16" s="314">
        <v>921</v>
      </c>
      <c r="B16" s="623">
        <v>92116</v>
      </c>
      <c r="C16" s="623"/>
      <c r="D16" s="314" t="s">
        <v>307</v>
      </c>
      <c r="E16" s="315">
        <v>90700</v>
      </c>
      <c r="F16" s="315"/>
      <c r="G16" s="315"/>
      <c r="H16" s="142">
        <v>90700</v>
      </c>
      <c r="I16" s="462"/>
      <c r="J16" s="467"/>
      <c r="K16" s="14"/>
    </row>
    <row r="17" spans="1:11" ht="48.75" customHeight="1">
      <c r="A17" s="314">
        <v>750</v>
      </c>
      <c r="B17" s="619">
        <v>75095</v>
      </c>
      <c r="C17" s="619"/>
      <c r="D17" s="314" t="s">
        <v>308</v>
      </c>
      <c r="E17" s="315"/>
      <c r="F17" s="315"/>
      <c r="G17" s="315">
        <v>27083</v>
      </c>
      <c r="H17" s="462"/>
      <c r="I17" s="462"/>
      <c r="J17" s="467">
        <v>0</v>
      </c>
      <c r="K17" s="14"/>
    </row>
    <row r="18" spans="1:11" ht="50.25" customHeight="1">
      <c r="A18" s="314">
        <v>600</v>
      </c>
      <c r="B18" s="316">
        <v>60014</v>
      </c>
      <c r="C18" s="317"/>
      <c r="D18" s="314" t="s">
        <v>309</v>
      </c>
      <c r="E18" s="315"/>
      <c r="F18" s="315"/>
      <c r="G18" s="315">
        <v>100000</v>
      </c>
      <c r="H18" s="463"/>
      <c r="I18" s="463"/>
      <c r="J18" s="344">
        <v>99938.39</v>
      </c>
      <c r="K18" s="14"/>
    </row>
    <row r="19" spans="1:11" ht="90" customHeight="1">
      <c r="A19" s="314">
        <v>801</v>
      </c>
      <c r="B19" s="316">
        <v>80104</v>
      </c>
      <c r="C19" s="317"/>
      <c r="D19" s="314" t="s">
        <v>401</v>
      </c>
      <c r="E19" s="315"/>
      <c r="F19" s="315"/>
      <c r="G19" s="315">
        <v>38575</v>
      </c>
      <c r="H19" s="463"/>
      <c r="I19" s="463"/>
      <c r="J19" s="344">
        <v>36280.18</v>
      </c>
      <c r="K19" s="14"/>
    </row>
    <row r="20" spans="1:10" ht="140.25">
      <c r="A20" s="449">
        <v>921</v>
      </c>
      <c r="B20" s="581">
        <v>92195</v>
      </c>
      <c r="C20" s="581"/>
      <c r="D20" s="449" t="s">
        <v>402</v>
      </c>
      <c r="E20" s="450"/>
      <c r="F20" s="450"/>
      <c r="G20" s="450">
        <v>10003.97</v>
      </c>
      <c r="H20" s="450"/>
      <c r="I20" s="450"/>
      <c r="J20" s="344">
        <v>10003.97</v>
      </c>
    </row>
    <row r="21" spans="1:10" ht="66.75" customHeight="1">
      <c r="A21" s="624" t="s">
        <v>310</v>
      </c>
      <c r="B21" s="633"/>
      <c r="C21" s="633"/>
      <c r="D21" s="451" t="s">
        <v>95</v>
      </c>
      <c r="E21" s="450"/>
      <c r="F21" s="450"/>
      <c r="G21" s="450"/>
      <c r="H21" s="457"/>
      <c r="I21" s="458"/>
      <c r="J21" s="468"/>
    </row>
    <row r="22" spans="1:10" ht="85.5" customHeight="1">
      <c r="A22" s="452" t="s">
        <v>132</v>
      </c>
      <c r="B22" s="453" t="s">
        <v>133</v>
      </c>
      <c r="C22" s="431"/>
      <c r="D22" s="449" t="s">
        <v>403</v>
      </c>
      <c r="E22" s="450"/>
      <c r="F22" s="450"/>
      <c r="G22" s="450">
        <v>15000</v>
      </c>
      <c r="H22" s="29"/>
      <c r="I22" s="29"/>
      <c r="J22" s="344">
        <v>15000</v>
      </c>
    </row>
    <row r="23" spans="1:10" ht="63.75">
      <c r="A23" s="449">
        <v>921</v>
      </c>
      <c r="B23" s="454">
        <v>92195</v>
      </c>
      <c r="C23" s="431"/>
      <c r="D23" s="449" t="s">
        <v>404</v>
      </c>
      <c r="E23" s="450"/>
      <c r="F23" s="450"/>
      <c r="G23" s="450">
        <v>8625.8</v>
      </c>
      <c r="H23" s="29"/>
      <c r="I23" s="29"/>
      <c r="J23" s="344">
        <v>8625.8</v>
      </c>
    </row>
    <row r="24" spans="1:10" ht="76.5">
      <c r="A24" s="449">
        <v>921</v>
      </c>
      <c r="B24" s="634">
        <v>92120</v>
      </c>
      <c r="C24" s="634"/>
      <c r="D24" s="449" t="s">
        <v>405</v>
      </c>
      <c r="E24" s="450"/>
      <c r="F24" s="450"/>
      <c r="G24" s="450">
        <v>10000</v>
      </c>
      <c r="H24" s="29"/>
      <c r="I24" s="29"/>
      <c r="J24" s="344">
        <v>10000</v>
      </c>
    </row>
    <row r="25" spans="1:10" ht="168.75" customHeight="1">
      <c r="A25" s="449">
        <v>921</v>
      </c>
      <c r="B25" s="454">
        <v>92195</v>
      </c>
      <c r="C25" s="431"/>
      <c r="D25" s="449" t="s">
        <v>406</v>
      </c>
      <c r="E25" s="450"/>
      <c r="F25" s="450"/>
      <c r="G25" s="450">
        <v>4000</v>
      </c>
      <c r="H25" s="29"/>
      <c r="I25" s="29"/>
      <c r="J25" s="441">
        <v>3414</v>
      </c>
    </row>
    <row r="26" spans="1:10" ht="111.75" customHeight="1">
      <c r="A26" s="449">
        <v>921</v>
      </c>
      <c r="B26" s="454">
        <v>92195</v>
      </c>
      <c r="C26" s="431"/>
      <c r="D26" s="449" t="s">
        <v>486</v>
      </c>
      <c r="E26" s="450"/>
      <c r="F26" s="450"/>
      <c r="G26" s="450">
        <v>1000</v>
      </c>
      <c r="H26" s="29"/>
      <c r="I26" s="29"/>
      <c r="J26" s="441">
        <v>999</v>
      </c>
    </row>
    <row r="27" spans="1:10" ht="178.5">
      <c r="A27" s="449">
        <v>921</v>
      </c>
      <c r="B27" s="634">
        <v>92195</v>
      </c>
      <c r="C27" s="634"/>
      <c r="D27" s="449" t="s">
        <v>407</v>
      </c>
      <c r="E27" s="450"/>
      <c r="F27" s="450"/>
      <c r="G27" s="450">
        <v>20100</v>
      </c>
      <c r="H27" s="120"/>
      <c r="I27" s="29"/>
      <c r="J27" s="441">
        <v>7976</v>
      </c>
    </row>
    <row r="28" spans="1:10" ht="63.75">
      <c r="A28" s="449">
        <v>926</v>
      </c>
      <c r="B28" s="454">
        <v>92695</v>
      </c>
      <c r="C28" s="464"/>
      <c r="D28" s="449" t="s">
        <v>487</v>
      </c>
      <c r="E28" s="450"/>
      <c r="F28" s="450"/>
      <c r="G28" s="450">
        <v>5878</v>
      </c>
      <c r="H28" s="29"/>
      <c r="I28" s="29"/>
      <c r="J28" s="441">
        <v>5878</v>
      </c>
    </row>
    <row r="29" spans="1:10" ht="76.5">
      <c r="A29" s="449">
        <v>926</v>
      </c>
      <c r="B29" s="454">
        <v>92695</v>
      </c>
      <c r="C29" s="464"/>
      <c r="D29" s="449" t="s">
        <v>488</v>
      </c>
      <c r="E29" s="450"/>
      <c r="F29" s="450"/>
      <c r="G29" s="450">
        <v>2124</v>
      </c>
      <c r="H29" s="29"/>
      <c r="I29" s="29"/>
      <c r="J29" s="441">
        <v>2123</v>
      </c>
    </row>
    <row r="30" spans="1:10" s="35" customFormat="1" ht="12.75">
      <c r="A30" s="621" t="s">
        <v>210</v>
      </c>
      <c r="B30" s="622"/>
      <c r="C30" s="455"/>
      <c r="D30" s="456"/>
      <c r="E30" s="457">
        <f>SUM(E13:E28)</f>
        <v>90700</v>
      </c>
      <c r="F30" s="457"/>
      <c r="G30" s="457">
        <f>SUM(G13:G29)</f>
        <v>458608.76999999996</v>
      </c>
      <c r="H30" s="251">
        <f>SUM(H13:H29)</f>
        <v>90700</v>
      </c>
      <c r="I30" s="249"/>
      <c r="J30" s="582">
        <f>SUM(J13:J29)</f>
        <v>200238.34</v>
      </c>
    </row>
  </sheetData>
  <mergeCells count="16">
    <mergeCell ref="A30:B30"/>
    <mergeCell ref="B16:C16"/>
    <mergeCell ref="B17:C17"/>
    <mergeCell ref="A21:C21"/>
    <mergeCell ref="B24:C24"/>
    <mergeCell ref="B27:C27"/>
    <mergeCell ref="H8:J8"/>
    <mergeCell ref="H9:J9"/>
    <mergeCell ref="B12:C12"/>
    <mergeCell ref="A13:C13"/>
    <mergeCell ref="A4:G4"/>
    <mergeCell ref="A8:A11"/>
    <mergeCell ref="B8:C11"/>
    <mergeCell ref="D8:D11"/>
    <mergeCell ref="E8:G8"/>
    <mergeCell ref="E9:G9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7654"/>
  <sheetViews>
    <sheetView zoomScale="85" zoomScaleNormal="85" workbookViewId="0" topLeftCell="A70">
      <selection activeCell="J77" sqref="J77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6.75390625" style="370" customWidth="1"/>
    <col min="4" max="4" width="27.375" style="2" customWidth="1"/>
    <col min="5" max="5" width="12.625" style="360" customWidth="1"/>
    <col min="6" max="6" width="12.75390625" style="360" bestFit="1" customWidth="1"/>
    <col min="7" max="7" width="8.125" style="360" bestFit="1" customWidth="1"/>
    <col min="8" max="8" width="12.75390625" style="2" customWidth="1"/>
    <col min="9" max="9" width="13.375" style="2" customWidth="1"/>
    <col min="10" max="10" width="9.375" style="2" customWidth="1"/>
    <col min="11" max="12" width="12.00390625" style="2" customWidth="1"/>
    <col min="13" max="13" width="7.625" style="2" customWidth="1"/>
    <col min="14" max="16384" width="9.125" style="2" customWidth="1"/>
  </cols>
  <sheetData>
    <row r="1" spans="1:24" ht="12.75">
      <c r="A1" s="1"/>
      <c r="B1" s="1"/>
      <c r="C1" s="367"/>
      <c r="D1" s="1"/>
      <c r="E1" s="354"/>
      <c r="F1" s="354"/>
      <c r="G1" s="354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2.75">
      <c r="A2" s="40"/>
      <c r="B2" s="40"/>
      <c r="C2" s="368"/>
      <c r="D2" s="674" t="s">
        <v>457</v>
      </c>
      <c r="E2" s="675"/>
      <c r="F2" s="675"/>
      <c r="G2" s="675"/>
      <c r="H2" s="675"/>
      <c r="I2" s="159"/>
      <c r="J2" s="159"/>
      <c r="K2" s="613" t="s">
        <v>324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13.5" thickBot="1">
      <c r="A3" s="40"/>
      <c r="B3" s="40"/>
      <c r="C3" s="368"/>
      <c r="D3" s="40"/>
      <c r="E3" s="355"/>
      <c r="F3" s="355"/>
      <c r="G3" s="355"/>
      <c r="H3" s="137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24" ht="13.5" thickBot="1">
      <c r="A4" s="667" t="s">
        <v>75</v>
      </c>
      <c r="B4" s="668"/>
      <c r="C4" s="668"/>
      <c r="D4" s="264"/>
      <c r="E4" s="361"/>
      <c r="F4" s="356"/>
      <c r="G4" s="357"/>
      <c r="H4" s="672" t="s">
        <v>191</v>
      </c>
      <c r="I4" s="670"/>
      <c r="J4" s="671"/>
      <c r="K4" s="669" t="s">
        <v>192</v>
      </c>
      <c r="L4" s="670"/>
      <c r="M4" s="671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1:24" ht="26.25" thickBot="1">
      <c r="A5" s="204" t="s">
        <v>64</v>
      </c>
      <c r="B5" s="156" t="s">
        <v>65</v>
      </c>
      <c r="C5" s="369" t="s">
        <v>66</v>
      </c>
      <c r="D5" s="156" t="s">
        <v>67</v>
      </c>
      <c r="E5" s="362" t="s">
        <v>72</v>
      </c>
      <c r="F5" s="363" t="s">
        <v>88</v>
      </c>
      <c r="G5" s="364" t="s">
        <v>89</v>
      </c>
      <c r="H5" s="195" t="s">
        <v>72</v>
      </c>
      <c r="I5" s="162" t="s">
        <v>88</v>
      </c>
      <c r="J5" s="196" t="s">
        <v>89</v>
      </c>
      <c r="K5" s="186" t="s">
        <v>72</v>
      </c>
      <c r="L5" s="163" t="s">
        <v>88</v>
      </c>
      <c r="M5" s="207" t="s">
        <v>89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</row>
    <row r="6" spans="1:24" s="166" customFormat="1" ht="12.75">
      <c r="A6" s="48" t="s">
        <v>132</v>
      </c>
      <c r="B6" s="49"/>
      <c r="C6" s="50"/>
      <c r="D6" s="138" t="s">
        <v>70</v>
      </c>
      <c r="E6" s="258">
        <v>504166.95</v>
      </c>
      <c r="F6" s="76">
        <v>504167.26</v>
      </c>
      <c r="G6" s="194">
        <v>100</v>
      </c>
      <c r="H6" s="258">
        <v>504166.95</v>
      </c>
      <c r="I6" s="76">
        <v>504167.26</v>
      </c>
      <c r="J6" s="194">
        <v>100</v>
      </c>
      <c r="K6" s="197"/>
      <c r="L6" s="76"/>
      <c r="M6" s="194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</row>
    <row r="7" spans="1:24" s="173" customFormat="1" ht="25.5">
      <c r="A7" s="147"/>
      <c r="B7" s="53" t="s">
        <v>133</v>
      </c>
      <c r="C7" s="54"/>
      <c r="D7" s="55" t="s">
        <v>14</v>
      </c>
      <c r="E7" s="259">
        <v>2000</v>
      </c>
      <c r="F7" s="60">
        <v>2000</v>
      </c>
      <c r="G7" s="189">
        <v>100</v>
      </c>
      <c r="H7" s="259">
        <v>2000</v>
      </c>
      <c r="I7" s="60">
        <v>2000</v>
      </c>
      <c r="J7" s="189">
        <v>100</v>
      </c>
      <c r="K7" s="198"/>
      <c r="L7" s="60"/>
      <c r="M7" s="189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ht="25.5">
      <c r="A8" s="167"/>
      <c r="B8" s="168"/>
      <c r="C8" s="56" t="s">
        <v>328</v>
      </c>
      <c r="D8" s="36" t="s">
        <v>329</v>
      </c>
      <c r="E8" s="260">
        <v>2000</v>
      </c>
      <c r="F8" s="74">
        <v>2000</v>
      </c>
      <c r="G8" s="191">
        <v>100</v>
      </c>
      <c r="H8" s="260">
        <v>2000</v>
      </c>
      <c r="I8" s="74">
        <v>2000</v>
      </c>
      <c r="J8" s="191">
        <v>100</v>
      </c>
      <c r="K8" s="199"/>
      <c r="L8" s="74"/>
      <c r="M8" s="191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</row>
    <row r="9" spans="1:24" s="173" customFormat="1" ht="12.75">
      <c r="A9" s="147"/>
      <c r="B9" s="53" t="s">
        <v>135</v>
      </c>
      <c r="C9" s="54"/>
      <c r="D9" s="55" t="s">
        <v>15</v>
      </c>
      <c r="E9" s="259">
        <v>502166.95</v>
      </c>
      <c r="F9" s="60">
        <v>502167.26</v>
      </c>
      <c r="G9" s="189">
        <v>100</v>
      </c>
      <c r="H9" s="259">
        <v>502166.95</v>
      </c>
      <c r="I9" s="60">
        <v>502167.26</v>
      </c>
      <c r="J9" s="189">
        <v>100</v>
      </c>
      <c r="K9" s="198"/>
      <c r="L9" s="60"/>
      <c r="M9" s="189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</row>
    <row r="10" spans="1:24" ht="102">
      <c r="A10" s="167"/>
      <c r="B10" s="168"/>
      <c r="C10" s="56" t="s">
        <v>136</v>
      </c>
      <c r="D10" s="57" t="s">
        <v>82</v>
      </c>
      <c r="E10" s="260">
        <v>2122</v>
      </c>
      <c r="F10" s="74">
        <v>2122.31</v>
      </c>
      <c r="G10" s="191">
        <v>100.01</v>
      </c>
      <c r="H10" s="260">
        <v>2122</v>
      </c>
      <c r="I10" s="74">
        <v>2122.31</v>
      </c>
      <c r="J10" s="191">
        <v>100.01</v>
      </c>
      <c r="K10" s="199"/>
      <c r="L10" s="74"/>
      <c r="M10" s="191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1:24" ht="89.25">
      <c r="A11" s="167"/>
      <c r="B11" s="168"/>
      <c r="C11" s="56" t="s">
        <v>138</v>
      </c>
      <c r="D11" s="265" t="s">
        <v>139</v>
      </c>
      <c r="E11" s="260">
        <v>500044.95</v>
      </c>
      <c r="F11" s="74">
        <v>500044.95</v>
      </c>
      <c r="G11" s="191">
        <v>100</v>
      </c>
      <c r="H11" s="260">
        <v>500044.95</v>
      </c>
      <c r="I11" s="74">
        <v>500044.95</v>
      </c>
      <c r="J11" s="191">
        <v>100</v>
      </c>
      <c r="K11" s="199"/>
      <c r="L11" s="74"/>
      <c r="M11" s="191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s="166" customFormat="1" ht="12.75">
      <c r="A12" s="169" t="s">
        <v>168</v>
      </c>
      <c r="B12" s="170"/>
      <c r="C12" s="50"/>
      <c r="D12" s="266" t="s">
        <v>170</v>
      </c>
      <c r="E12" s="261">
        <v>68057</v>
      </c>
      <c r="F12" s="141">
        <v>68057</v>
      </c>
      <c r="G12" s="187">
        <v>100</v>
      </c>
      <c r="H12" s="261">
        <v>10057</v>
      </c>
      <c r="I12" s="141">
        <v>10057</v>
      </c>
      <c r="J12" s="187">
        <v>100</v>
      </c>
      <c r="K12" s="261">
        <v>58000</v>
      </c>
      <c r="L12" s="141">
        <v>58000</v>
      </c>
      <c r="M12" s="187">
        <v>100</v>
      </c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s="173" customFormat="1" ht="12.75">
      <c r="A13" s="147"/>
      <c r="B13" s="171" t="s">
        <v>169</v>
      </c>
      <c r="C13" s="54"/>
      <c r="D13" s="267" t="s">
        <v>16</v>
      </c>
      <c r="E13" s="259">
        <v>68057</v>
      </c>
      <c r="F13" s="60">
        <v>68057</v>
      </c>
      <c r="G13" s="189">
        <v>100</v>
      </c>
      <c r="H13" s="259">
        <v>10057</v>
      </c>
      <c r="I13" s="60">
        <v>10057</v>
      </c>
      <c r="J13" s="189">
        <v>100</v>
      </c>
      <c r="K13" s="259">
        <v>58000</v>
      </c>
      <c r="L13" s="60">
        <v>58000</v>
      </c>
      <c r="M13" s="189">
        <v>100</v>
      </c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</row>
    <row r="14" spans="1:24" s="177" customFormat="1" ht="12.75">
      <c r="A14" s="167"/>
      <c r="B14" s="168"/>
      <c r="C14" s="56" t="s">
        <v>134</v>
      </c>
      <c r="D14" s="79" t="s">
        <v>47</v>
      </c>
      <c r="E14" s="260">
        <v>10057</v>
      </c>
      <c r="F14" s="74">
        <v>10057</v>
      </c>
      <c r="G14" s="191">
        <v>100</v>
      </c>
      <c r="H14" s="260">
        <v>10057</v>
      </c>
      <c r="I14" s="74">
        <v>10057</v>
      </c>
      <c r="J14" s="191">
        <v>100</v>
      </c>
      <c r="K14" s="199"/>
      <c r="L14" s="74"/>
      <c r="M14" s="191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</row>
    <row r="15" spans="1:24" ht="90" thickBot="1">
      <c r="A15" s="167"/>
      <c r="B15" s="168"/>
      <c r="C15" s="56" t="s">
        <v>331</v>
      </c>
      <c r="D15" s="519" t="s">
        <v>332</v>
      </c>
      <c r="E15" s="520">
        <v>58000</v>
      </c>
      <c r="F15" s="74">
        <v>58000</v>
      </c>
      <c r="G15" s="191">
        <v>100</v>
      </c>
      <c r="H15" s="199"/>
      <c r="I15" s="74"/>
      <c r="J15" s="191"/>
      <c r="K15" s="260">
        <v>58000</v>
      </c>
      <c r="L15" s="74">
        <v>58000</v>
      </c>
      <c r="M15" s="191">
        <v>100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</row>
    <row r="16" spans="1:24" ht="13.5" thickBot="1">
      <c r="A16" s="667" t="s">
        <v>75</v>
      </c>
      <c r="B16" s="668"/>
      <c r="C16" s="668"/>
      <c r="D16" s="264"/>
      <c r="E16" s="361"/>
      <c r="F16" s="356"/>
      <c r="G16" s="357"/>
      <c r="H16" s="672" t="s">
        <v>191</v>
      </c>
      <c r="I16" s="670"/>
      <c r="J16" s="671"/>
      <c r="K16" s="669" t="s">
        <v>192</v>
      </c>
      <c r="L16" s="670"/>
      <c r="M16" s="671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1:24" ht="26.25" thickBot="1">
      <c r="A17" s="204" t="s">
        <v>64</v>
      </c>
      <c r="B17" s="156" t="s">
        <v>65</v>
      </c>
      <c r="C17" s="369" t="s">
        <v>66</v>
      </c>
      <c r="D17" s="156" t="s">
        <v>67</v>
      </c>
      <c r="E17" s="362" t="s">
        <v>72</v>
      </c>
      <c r="F17" s="363" t="s">
        <v>88</v>
      </c>
      <c r="G17" s="364" t="s">
        <v>89</v>
      </c>
      <c r="H17" s="195" t="s">
        <v>72</v>
      </c>
      <c r="I17" s="162" t="s">
        <v>88</v>
      </c>
      <c r="J17" s="196" t="s">
        <v>89</v>
      </c>
      <c r="K17" s="186" t="s">
        <v>72</v>
      </c>
      <c r="L17" s="163" t="s">
        <v>88</v>
      </c>
      <c r="M17" s="207" t="s">
        <v>89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1:24" s="166" customFormat="1" ht="25.5">
      <c r="A18" s="58">
        <v>700</v>
      </c>
      <c r="B18" s="59"/>
      <c r="C18" s="50"/>
      <c r="D18" s="51" t="s">
        <v>1</v>
      </c>
      <c r="E18" s="258">
        <v>164072</v>
      </c>
      <c r="F18" s="76">
        <v>148660.39</v>
      </c>
      <c r="G18" s="194">
        <v>90.61</v>
      </c>
      <c r="H18" s="258">
        <v>155000</v>
      </c>
      <c r="I18" s="76">
        <v>138921.72</v>
      </c>
      <c r="J18" s="194">
        <v>89.63</v>
      </c>
      <c r="K18" s="261">
        <v>9072</v>
      </c>
      <c r="L18" s="141">
        <v>9738.67</v>
      </c>
      <c r="M18" s="187">
        <v>107.35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</row>
    <row r="19" spans="1:24" s="173" customFormat="1" ht="25.5">
      <c r="A19" s="62"/>
      <c r="B19" s="55">
        <v>70005</v>
      </c>
      <c r="C19" s="73"/>
      <c r="D19" s="55" t="s">
        <v>17</v>
      </c>
      <c r="E19" s="259">
        <v>164072</v>
      </c>
      <c r="F19" s="60">
        <v>148660.39</v>
      </c>
      <c r="G19" s="189">
        <v>90.61</v>
      </c>
      <c r="H19" s="259">
        <v>155000</v>
      </c>
      <c r="I19" s="60">
        <v>138921.72</v>
      </c>
      <c r="J19" s="189">
        <v>89.63</v>
      </c>
      <c r="K19" s="259">
        <v>9072</v>
      </c>
      <c r="L19" s="60">
        <v>9738.67</v>
      </c>
      <c r="M19" s="189">
        <v>107.35</v>
      </c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</row>
    <row r="20" spans="1:24" ht="102">
      <c r="A20" s="174"/>
      <c r="B20" s="57"/>
      <c r="C20" s="56" t="s">
        <v>136</v>
      </c>
      <c r="D20" s="265" t="s">
        <v>140</v>
      </c>
      <c r="E20" s="260">
        <v>155000</v>
      </c>
      <c r="F20" s="74">
        <v>138856.87</v>
      </c>
      <c r="G20" s="191">
        <v>89.59</v>
      </c>
      <c r="H20" s="260">
        <v>155000</v>
      </c>
      <c r="I20" s="74">
        <v>138856.87</v>
      </c>
      <c r="J20" s="191">
        <v>89.59</v>
      </c>
      <c r="K20" s="199"/>
      <c r="L20" s="74"/>
      <c r="M20" s="191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</row>
    <row r="21" spans="1:24" ht="25.5">
      <c r="A21" s="174"/>
      <c r="B21" s="57"/>
      <c r="C21" s="56" t="s">
        <v>215</v>
      </c>
      <c r="D21" s="36" t="s">
        <v>216</v>
      </c>
      <c r="E21" s="260">
        <v>9072</v>
      </c>
      <c r="F21" s="74">
        <v>9738.67</v>
      </c>
      <c r="G21" s="191">
        <v>107.35</v>
      </c>
      <c r="H21" s="260"/>
      <c r="I21" s="74"/>
      <c r="J21" s="191"/>
      <c r="K21" s="260">
        <v>9072</v>
      </c>
      <c r="L21" s="74">
        <v>9738.67</v>
      </c>
      <c r="M21" s="191">
        <v>107.35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</row>
    <row r="22" spans="1:24" ht="12.75">
      <c r="A22" s="174"/>
      <c r="B22" s="57"/>
      <c r="C22" s="56" t="s">
        <v>137</v>
      </c>
      <c r="D22" s="265" t="s">
        <v>68</v>
      </c>
      <c r="E22" s="260">
        <v>0</v>
      </c>
      <c r="F22" s="74">
        <v>64.85</v>
      </c>
      <c r="G22" s="191">
        <v>0</v>
      </c>
      <c r="H22" s="260">
        <v>0</v>
      </c>
      <c r="I22" s="74">
        <v>64.85</v>
      </c>
      <c r="J22" s="191">
        <v>0</v>
      </c>
      <c r="K22" s="199"/>
      <c r="L22" s="74"/>
      <c r="M22" s="191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</row>
    <row r="23" spans="1:24" s="166" customFormat="1" ht="12.75">
      <c r="A23" s="175">
        <v>710</v>
      </c>
      <c r="B23" s="51"/>
      <c r="C23" s="50"/>
      <c r="D23" s="266" t="s">
        <v>173</v>
      </c>
      <c r="E23" s="261">
        <v>2500</v>
      </c>
      <c r="F23" s="141">
        <v>2500</v>
      </c>
      <c r="G23" s="187">
        <v>100</v>
      </c>
      <c r="H23" s="261">
        <v>2500</v>
      </c>
      <c r="I23" s="141">
        <v>2500</v>
      </c>
      <c r="J23" s="187">
        <v>100</v>
      </c>
      <c r="K23" s="200"/>
      <c r="L23" s="141"/>
      <c r="M23" s="187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</row>
    <row r="24" spans="1:24" s="173" customFormat="1" ht="12.75">
      <c r="A24" s="62"/>
      <c r="B24" s="55">
        <v>71035</v>
      </c>
      <c r="C24" s="54"/>
      <c r="D24" s="267" t="s">
        <v>174</v>
      </c>
      <c r="E24" s="259">
        <v>2500</v>
      </c>
      <c r="F24" s="60">
        <v>2500</v>
      </c>
      <c r="G24" s="189">
        <v>100</v>
      </c>
      <c r="H24" s="259">
        <v>2500</v>
      </c>
      <c r="I24" s="60">
        <v>2500</v>
      </c>
      <c r="J24" s="189">
        <v>100</v>
      </c>
      <c r="K24" s="198"/>
      <c r="L24" s="60"/>
      <c r="M24" s="189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</row>
    <row r="25" spans="1:24" ht="76.5">
      <c r="A25" s="174"/>
      <c r="B25" s="57"/>
      <c r="C25" s="56" t="s">
        <v>171</v>
      </c>
      <c r="D25" s="119" t="s">
        <v>172</v>
      </c>
      <c r="E25" s="260">
        <v>2500</v>
      </c>
      <c r="F25" s="74">
        <v>2500</v>
      </c>
      <c r="G25" s="191">
        <v>100</v>
      </c>
      <c r="H25" s="260">
        <v>2500</v>
      </c>
      <c r="I25" s="74">
        <v>2500</v>
      </c>
      <c r="J25" s="191">
        <v>100</v>
      </c>
      <c r="K25" s="199"/>
      <c r="L25" s="74"/>
      <c r="M25" s="191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</row>
    <row r="26" spans="1:24" s="166" customFormat="1" ht="25.5">
      <c r="A26" s="58">
        <v>750</v>
      </c>
      <c r="B26" s="59"/>
      <c r="C26" s="50"/>
      <c r="D26" s="51" t="s">
        <v>3</v>
      </c>
      <c r="E26" s="258">
        <v>105265</v>
      </c>
      <c r="F26" s="76">
        <v>90609.23</v>
      </c>
      <c r="G26" s="194">
        <v>86.08</v>
      </c>
      <c r="H26" s="258">
        <v>105265</v>
      </c>
      <c r="I26" s="76">
        <v>90609.23</v>
      </c>
      <c r="J26" s="194">
        <v>86.08</v>
      </c>
      <c r="K26" s="197"/>
      <c r="L26" s="76"/>
      <c r="M26" s="194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</row>
    <row r="27" spans="1:24" s="173" customFormat="1" ht="12.75">
      <c r="A27" s="62"/>
      <c r="B27" s="55">
        <v>75011</v>
      </c>
      <c r="C27" s="73"/>
      <c r="D27" s="55" t="s">
        <v>69</v>
      </c>
      <c r="E27" s="259">
        <v>40105</v>
      </c>
      <c r="F27" s="60">
        <v>40099.55</v>
      </c>
      <c r="G27" s="189">
        <v>99.99</v>
      </c>
      <c r="H27" s="259">
        <v>40105</v>
      </c>
      <c r="I27" s="60">
        <v>40099.55</v>
      </c>
      <c r="J27" s="189">
        <v>99.99</v>
      </c>
      <c r="K27" s="198"/>
      <c r="L27" s="60"/>
      <c r="M27" s="189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</row>
    <row r="28" spans="1:24" ht="90" thickBot="1">
      <c r="A28" s="174"/>
      <c r="B28" s="57"/>
      <c r="C28" s="56">
        <v>2010</v>
      </c>
      <c r="D28" s="265" t="s">
        <v>139</v>
      </c>
      <c r="E28" s="260">
        <v>40098</v>
      </c>
      <c r="F28" s="74">
        <v>40098</v>
      </c>
      <c r="G28" s="191">
        <v>100</v>
      </c>
      <c r="H28" s="260">
        <v>40098</v>
      </c>
      <c r="I28" s="74">
        <v>40098</v>
      </c>
      <c r="J28" s="191">
        <v>100</v>
      </c>
      <c r="K28" s="199"/>
      <c r="L28" s="74"/>
      <c r="M28" s="191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</row>
    <row r="29" spans="1:24" ht="13.5" thickBot="1">
      <c r="A29" s="667" t="s">
        <v>75</v>
      </c>
      <c r="B29" s="668"/>
      <c r="C29" s="668"/>
      <c r="D29" s="264"/>
      <c r="E29" s="361"/>
      <c r="F29" s="356"/>
      <c r="G29" s="357"/>
      <c r="H29" s="672" t="s">
        <v>191</v>
      </c>
      <c r="I29" s="670"/>
      <c r="J29" s="671"/>
      <c r="K29" s="669" t="s">
        <v>192</v>
      </c>
      <c r="L29" s="670"/>
      <c r="M29" s="671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</row>
    <row r="30" spans="1:24" ht="26.25" thickBot="1">
      <c r="A30" s="204" t="s">
        <v>64</v>
      </c>
      <c r="B30" s="156" t="s">
        <v>65</v>
      </c>
      <c r="C30" s="369" t="s">
        <v>66</v>
      </c>
      <c r="D30" s="156" t="s">
        <v>67</v>
      </c>
      <c r="E30" s="362" t="s">
        <v>72</v>
      </c>
      <c r="F30" s="363" t="s">
        <v>88</v>
      </c>
      <c r="G30" s="364" t="s">
        <v>89</v>
      </c>
      <c r="H30" s="195" t="s">
        <v>72</v>
      </c>
      <c r="I30" s="162" t="s">
        <v>88</v>
      </c>
      <c r="J30" s="196" t="s">
        <v>89</v>
      </c>
      <c r="K30" s="186" t="s">
        <v>72</v>
      </c>
      <c r="L30" s="163" t="s">
        <v>88</v>
      </c>
      <c r="M30" s="207" t="s">
        <v>89</v>
      </c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</row>
    <row r="31" spans="1:24" ht="76.5">
      <c r="A31" s="174"/>
      <c r="B31" s="57"/>
      <c r="C31" s="77">
        <v>2360</v>
      </c>
      <c r="D31" s="57" t="s">
        <v>115</v>
      </c>
      <c r="E31" s="260">
        <v>7</v>
      </c>
      <c r="F31" s="74">
        <v>1.55</v>
      </c>
      <c r="G31" s="191">
        <v>22.14</v>
      </c>
      <c r="H31" s="260">
        <v>7</v>
      </c>
      <c r="I31" s="74">
        <v>1.55</v>
      </c>
      <c r="J31" s="191">
        <v>22.14</v>
      </c>
      <c r="K31" s="199"/>
      <c r="L31" s="74"/>
      <c r="M31" s="191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</row>
    <row r="32" spans="1:24" s="173" customFormat="1" ht="25.5">
      <c r="A32" s="62"/>
      <c r="B32" s="55">
        <v>75023</v>
      </c>
      <c r="C32" s="73"/>
      <c r="D32" s="55" t="s">
        <v>105</v>
      </c>
      <c r="E32" s="259">
        <v>41864</v>
      </c>
      <c r="F32" s="60">
        <v>27218.27</v>
      </c>
      <c r="G32" s="189">
        <v>65.02</v>
      </c>
      <c r="H32" s="259">
        <v>41864</v>
      </c>
      <c r="I32" s="60">
        <v>27218.27</v>
      </c>
      <c r="J32" s="189">
        <v>65.02</v>
      </c>
      <c r="K32" s="198"/>
      <c r="L32" s="60"/>
      <c r="M32" s="189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ht="12.75">
      <c r="A33" s="174"/>
      <c r="B33" s="57"/>
      <c r="C33" s="56" t="s">
        <v>107</v>
      </c>
      <c r="D33" s="57" t="s">
        <v>47</v>
      </c>
      <c r="E33" s="260">
        <v>41864</v>
      </c>
      <c r="F33" s="74">
        <v>27218.27</v>
      </c>
      <c r="G33" s="191">
        <v>65.02</v>
      </c>
      <c r="H33" s="260">
        <v>41864</v>
      </c>
      <c r="I33" s="74">
        <v>27218.27</v>
      </c>
      <c r="J33" s="191">
        <v>65.02</v>
      </c>
      <c r="K33" s="199"/>
      <c r="L33" s="74"/>
      <c r="M33" s="191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</row>
    <row r="34" spans="1:24" s="173" customFormat="1" ht="12.75">
      <c r="A34" s="62"/>
      <c r="B34" s="55">
        <v>75056</v>
      </c>
      <c r="C34" s="54"/>
      <c r="D34" s="38" t="s">
        <v>333</v>
      </c>
      <c r="E34" s="259">
        <v>23296</v>
      </c>
      <c r="F34" s="60">
        <v>23291.41</v>
      </c>
      <c r="G34" s="189">
        <v>99.98</v>
      </c>
      <c r="H34" s="259">
        <v>23296</v>
      </c>
      <c r="I34" s="60">
        <v>23291.41</v>
      </c>
      <c r="J34" s="189">
        <v>99.98</v>
      </c>
      <c r="K34" s="198"/>
      <c r="L34" s="60"/>
      <c r="M34" s="189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ht="89.25">
      <c r="A35" s="174"/>
      <c r="B35" s="57"/>
      <c r="C35" s="56" t="s">
        <v>138</v>
      </c>
      <c r="D35" s="36" t="s">
        <v>139</v>
      </c>
      <c r="E35" s="260">
        <v>23296</v>
      </c>
      <c r="F35" s="74">
        <v>23291.41</v>
      </c>
      <c r="G35" s="191">
        <v>99.98</v>
      </c>
      <c r="H35" s="260">
        <v>23296</v>
      </c>
      <c r="I35" s="74">
        <v>23291.41</v>
      </c>
      <c r="J35" s="191">
        <v>99.98</v>
      </c>
      <c r="K35" s="199"/>
      <c r="L35" s="74"/>
      <c r="M35" s="191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</row>
    <row r="36" spans="1:24" s="166" customFormat="1" ht="63.75">
      <c r="A36" s="58">
        <v>751</v>
      </c>
      <c r="B36" s="59"/>
      <c r="C36" s="160"/>
      <c r="D36" s="51" t="s">
        <v>4</v>
      </c>
      <c r="E36" s="258">
        <v>10469</v>
      </c>
      <c r="F36" s="76">
        <v>9756.27</v>
      </c>
      <c r="G36" s="194">
        <v>93.19</v>
      </c>
      <c r="H36" s="258">
        <v>10469</v>
      </c>
      <c r="I36" s="76">
        <v>9756.27</v>
      </c>
      <c r="J36" s="194">
        <v>93.19</v>
      </c>
      <c r="K36" s="197"/>
      <c r="L36" s="76"/>
      <c r="M36" s="194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</row>
    <row r="37" spans="1:24" s="173" customFormat="1" ht="38.25">
      <c r="A37" s="62"/>
      <c r="B37" s="55">
        <v>75101</v>
      </c>
      <c r="C37" s="54"/>
      <c r="D37" s="55" t="s">
        <v>19</v>
      </c>
      <c r="E37" s="259">
        <v>660</v>
      </c>
      <c r="F37" s="60">
        <v>660</v>
      </c>
      <c r="G37" s="189">
        <v>100</v>
      </c>
      <c r="H37" s="259">
        <v>660</v>
      </c>
      <c r="I37" s="60">
        <v>660</v>
      </c>
      <c r="J37" s="189">
        <v>100</v>
      </c>
      <c r="K37" s="198"/>
      <c r="L37" s="60"/>
      <c r="M37" s="189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ht="89.25">
      <c r="A38" s="174"/>
      <c r="B38" s="57"/>
      <c r="C38" s="75" t="s">
        <v>138</v>
      </c>
      <c r="D38" s="265" t="s">
        <v>139</v>
      </c>
      <c r="E38" s="260">
        <v>660</v>
      </c>
      <c r="F38" s="74">
        <v>660</v>
      </c>
      <c r="G38" s="191">
        <v>100</v>
      </c>
      <c r="H38" s="260">
        <v>660</v>
      </c>
      <c r="I38" s="74">
        <v>660</v>
      </c>
      <c r="J38" s="191">
        <v>100</v>
      </c>
      <c r="K38" s="199"/>
      <c r="L38" s="74"/>
      <c r="M38" s="208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</row>
    <row r="39" spans="1:24" s="173" customFormat="1" ht="13.5" thickBot="1">
      <c r="A39" s="62"/>
      <c r="B39" s="55">
        <v>75108</v>
      </c>
      <c r="C39" s="73"/>
      <c r="D39" s="511" t="s">
        <v>458</v>
      </c>
      <c r="E39" s="259">
        <v>9809</v>
      </c>
      <c r="F39" s="60">
        <v>9096.27</v>
      </c>
      <c r="G39" s="189">
        <v>92.73</v>
      </c>
      <c r="H39" s="259">
        <v>9809</v>
      </c>
      <c r="I39" s="60">
        <v>9096.27</v>
      </c>
      <c r="J39" s="189">
        <v>92.73</v>
      </c>
      <c r="K39" s="198"/>
      <c r="L39" s="60"/>
      <c r="M39" s="51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thickBot="1">
      <c r="A40" s="667" t="s">
        <v>75</v>
      </c>
      <c r="B40" s="668"/>
      <c r="C40" s="668"/>
      <c r="D40" s="264"/>
      <c r="E40" s="361"/>
      <c r="F40" s="356"/>
      <c r="G40" s="357"/>
      <c r="H40" s="672" t="s">
        <v>191</v>
      </c>
      <c r="I40" s="670"/>
      <c r="J40" s="671"/>
      <c r="K40" s="669" t="s">
        <v>192</v>
      </c>
      <c r="L40" s="670"/>
      <c r="M40" s="671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</row>
    <row r="41" spans="1:24" ht="26.25" thickBot="1">
      <c r="A41" s="204" t="s">
        <v>64</v>
      </c>
      <c r="B41" s="156" t="s">
        <v>65</v>
      </c>
      <c r="C41" s="369" t="s">
        <v>66</v>
      </c>
      <c r="D41" s="156" t="s">
        <v>67</v>
      </c>
      <c r="E41" s="362" t="s">
        <v>72</v>
      </c>
      <c r="F41" s="363" t="s">
        <v>88</v>
      </c>
      <c r="G41" s="364" t="s">
        <v>89</v>
      </c>
      <c r="H41" s="195" t="s">
        <v>72</v>
      </c>
      <c r="I41" s="162" t="s">
        <v>88</v>
      </c>
      <c r="J41" s="196" t="s">
        <v>89</v>
      </c>
      <c r="K41" s="186" t="s">
        <v>72</v>
      </c>
      <c r="L41" s="163" t="s">
        <v>88</v>
      </c>
      <c r="M41" s="207" t="s">
        <v>89</v>
      </c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</row>
    <row r="42" spans="1:24" ht="89.25">
      <c r="A42" s="174"/>
      <c r="B42" s="57"/>
      <c r="C42" s="75" t="s">
        <v>138</v>
      </c>
      <c r="D42" s="509" t="s">
        <v>139</v>
      </c>
      <c r="E42" s="260">
        <v>9809</v>
      </c>
      <c r="F42" s="74">
        <v>9096.27</v>
      </c>
      <c r="G42" s="191">
        <v>92.73</v>
      </c>
      <c r="H42" s="260">
        <v>9809</v>
      </c>
      <c r="I42" s="74">
        <v>9096.27</v>
      </c>
      <c r="J42" s="191">
        <v>92.73</v>
      </c>
      <c r="K42" s="199"/>
      <c r="L42" s="74"/>
      <c r="M42" s="208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</row>
    <row r="43" spans="1:24" s="166" customFormat="1" ht="25.5">
      <c r="A43" s="175">
        <v>754</v>
      </c>
      <c r="B43" s="51"/>
      <c r="C43" s="513"/>
      <c r="D43" s="510" t="s">
        <v>459</v>
      </c>
      <c r="E43" s="258">
        <v>50000</v>
      </c>
      <c r="F43" s="76">
        <v>50000</v>
      </c>
      <c r="G43" s="194">
        <v>100</v>
      </c>
      <c r="H43" s="258"/>
      <c r="I43" s="76"/>
      <c r="J43" s="194"/>
      <c r="K43" s="258">
        <v>50000</v>
      </c>
      <c r="L43" s="76">
        <v>50000</v>
      </c>
      <c r="M43" s="194">
        <v>100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</row>
    <row r="44" spans="1:24" s="173" customFormat="1" ht="12.75">
      <c r="A44" s="62"/>
      <c r="B44" s="55">
        <v>75412</v>
      </c>
      <c r="C44" s="73"/>
      <c r="D44" s="511" t="s">
        <v>20</v>
      </c>
      <c r="E44" s="259">
        <v>50000</v>
      </c>
      <c r="F44" s="60">
        <v>50000</v>
      </c>
      <c r="G44" s="189">
        <v>100</v>
      </c>
      <c r="H44" s="259"/>
      <c r="I44" s="60"/>
      <c r="J44" s="189"/>
      <c r="K44" s="259">
        <v>50000</v>
      </c>
      <c r="L44" s="60">
        <v>50000</v>
      </c>
      <c r="M44" s="189">
        <v>100</v>
      </c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</row>
    <row r="45" spans="1:24" ht="89.25">
      <c r="A45" s="174"/>
      <c r="B45" s="57"/>
      <c r="C45" s="75" t="s">
        <v>348</v>
      </c>
      <c r="D45" s="509" t="s">
        <v>460</v>
      </c>
      <c r="E45" s="260">
        <v>50000</v>
      </c>
      <c r="F45" s="74">
        <v>50000</v>
      </c>
      <c r="G45" s="191">
        <v>100</v>
      </c>
      <c r="H45" s="260"/>
      <c r="I45" s="74"/>
      <c r="J45" s="191"/>
      <c r="K45" s="260">
        <v>50000</v>
      </c>
      <c r="L45" s="74">
        <v>50000</v>
      </c>
      <c r="M45" s="191">
        <v>100</v>
      </c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</row>
    <row r="46" spans="1:24" s="166" customFormat="1" ht="89.25">
      <c r="A46" s="58">
        <v>756</v>
      </c>
      <c r="B46" s="59"/>
      <c r="C46" s="160"/>
      <c r="D46" s="266" t="s">
        <v>121</v>
      </c>
      <c r="E46" s="258">
        <v>2175569.75</v>
      </c>
      <c r="F46" s="76">
        <v>2229618.08</v>
      </c>
      <c r="G46" s="194">
        <v>102.48</v>
      </c>
      <c r="H46" s="258">
        <v>2175569.75</v>
      </c>
      <c r="I46" s="76">
        <v>2229618.08</v>
      </c>
      <c r="J46" s="194">
        <v>102.48</v>
      </c>
      <c r="K46" s="197"/>
      <c r="L46" s="76"/>
      <c r="M46" s="194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s="173" customFormat="1" ht="38.25">
      <c r="A47" s="62"/>
      <c r="B47" s="55">
        <v>75601</v>
      </c>
      <c r="C47" s="54"/>
      <c r="D47" s="55" t="s">
        <v>21</v>
      </c>
      <c r="E47" s="259">
        <v>4000</v>
      </c>
      <c r="F47" s="60">
        <v>6679.76</v>
      </c>
      <c r="G47" s="189">
        <v>166.99</v>
      </c>
      <c r="H47" s="259">
        <v>4000</v>
      </c>
      <c r="I47" s="60">
        <v>6679.76</v>
      </c>
      <c r="J47" s="189">
        <v>166.99</v>
      </c>
      <c r="K47" s="198"/>
      <c r="L47" s="60"/>
      <c r="M47" s="189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ht="51">
      <c r="A48" s="174"/>
      <c r="B48" s="57"/>
      <c r="C48" s="56" t="s">
        <v>193</v>
      </c>
      <c r="D48" s="57" t="s">
        <v>41</v>
      </c>
      <c r="E48" s="247">
        <v>3961</v>
      </c>
      <c r="F48" s="74">
        <v>6640.76</v>
      </c>
      <c r="G48" s="191">
        <v>167.65</v>
      </c>
      <c r="H48" s="247">
        <v>3961</v>
      </c>
      <c r="I48" s="74">
        <v>6640.76</v>
      </c>
      <c r="J48" s="191">
        <v>167.65</v>
      </c>
      <c r="K48" s="190"/>
      <c r="L48" s="74"/>
      <c r="M48" s="191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:24" ht="26.25" thickBot="1">
      <c r="A49" s="174"/>
      <c r="B49" s="57"/>
      <c r="C49" s="56" t="s">
        <v>150</v>
      </c>
      <c r="D49" s="119" t="s">
        <v>151</v>
      </c>
      <c r="E49" s="260">
        <v>39</v>
      </c>
      <c r="F49" s="74">
        <v>39</v>
      </c>
      <c r="G49" s="191">
        <v>100</v>
      </c>
      <c r="H49" s="260">
        <v>39</v>
      </c>
      <c r="I49" s="74">
        <v>39</v>
      </c>
      <c r="J49" s="191">
        <v>100</v>
      </c>
      <c r="K49" s="199"/>
      <c r="L49" s="74"/>
      <c r="M49" s="191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:24" ht="13.5" thickBot="1">
      <c r="A50" s="667" t="s">
        <v>75</v>
      </c>
      <c r="B50" s="668"/>
      <c r="C50" s="668"/>
      <c r="D50" s="264"/>
      <c r="E50" s="361"/>
      <c r="F50" s="356"/>
      <c r="G50" s="357"/>
      <c r="H50" s="672" t="s">
        <v>191</v>
      </c>
      <c r="I50" s="670"/>
      <c r="J50" s="671"/>
      <c r="K50" s="669" t="s">
        <v>192</v>
      </c>
      <c r="L50" s="670"/>
      <c r="M50" s="671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</row>
    <row r="51" spans="1:24" ht="26.25" thickBot="1">
      <c r="A51" s="204" t="s">
        <v>64</v>
      </c>
      <c r="B51" s="156" t="s">
        <v>65</v>
      </c>
      <c r="C51" s="369" t="s">
        <v>66</v>
      </c>
      <c r="D51" s="156" t="s">
        <v>67</v>
      </c>
      <c r="E51" s="362" t="s">
        <v>72</v>
      </c>
      <c r="F51" s="363" t="s">
        <v>88</v>
      </c>
      <c r="G51" s="364" t="s">
        <v>89</v>
      </c>
      <c r="H51" s="195" t="s">
        <v>72</v>
      </c>
      <c r="I51" s="162" t="s">
        <v>88</v>
      </c>
      <c r="J51" s="196" t="s">
        <v>89</v>
      </c>
      <c r="K51" s="186" t="s">
        <v>72</v>
      </c>
      <c r="L51" s="163" t="s">
        <v>88</v>
      </c>
      <c r="M51" s="207" t="s">
        <v>89</v>
      </c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</row>
    <row r="52" spans="1:24" s="173" customFormat="1" ht="76.5">
      <c r="A52" s="62"/>
      <c r="B52" s="55">
        <v>75615</v>
      </c>
      <c r="C52" s="54"/>
      <c r="D52" s="38" t="s">
        <v>141</v>
      </c>
      <c r="E52" s="259">
        <v>235415</v>
      </c>
      <c r="F52" s="60">
        <v>228479</v>
      </c>
      <c r="G52" s="189">
        <v>97.05</v>
      </c>
      <c r="H52" s="259">
        <v>235415</v>
      </c>
      <c r="I52" s="60">
        <v>228479</v>
      </c>
      <c r="J52" s="189">
        <v>97.05</v>
      </c>
      <c r="K52" s="198"/>
      <c r="L52" s="60"/>
      <c r="M52" s="189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</row>
    <row r="53" spans="1:24" ht="12.75">
      <c r="A53" s="174"/>
      <c r="B53" s="57"/>
      <c r="C53" s="56" t="s">
        <v>143</v>
      </c>
      <c r="D53" s="119" t="s">
        <v>37</v>
      </c>
      <c r="E53" s="260">
        <v>224798</v>
      </c>
      <c r="F53" s="74">
        <v>217776</v>
      </c>
      <c r="G53" s="191">
        <v>96.88</v>
      </c>
      <c r="H53" s="260">
        <v>224798</v>
      </c>
      <c r="I53" s="74">
        <v>217776</v>
      </c>
      <c r="J53" s="191">
        <v>96.88</v>
      </c>
      <c r="K53" s="199"/>
      <c r="L53" s="74"/>
      <c r="M53" s="191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</row>
    <row r="54" spans="1:24" ht="12.75">
      <c r="A54" s="174"/>
      <c r="B54" s="57"/>
      <c r="C54" s="56" t="s">
        <v>144</v>
      </c>
      <c r="D54" s="119" t="s">
        <v>38</v>
      </c>
      <c r="E54" s="260">
        <v>2890</v>
      </c>
      <c r="F54" s="74">
        <v>2558</v>
      </c>
      <c r="G54" s="191">
        <v>88.51</v>
      </c>
      <c r="H54" s="260">
        <v>2890</v>
      </c>
      <c r="I54" s="74">
        <v>2558</v>
      </c>
      <c r="J54" s="191">
        <v>88.51</v>
      </c>
      <c r="K54" s="199"/>
      <c r="L54" s="74"/>
      <c r="M54" s="191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</row>
    <row r="55" spans="1:24" ht="12.75">
      <c r="A55" s="174"/>
      <c r="B55" s="57"/>
      <c r="C55" s="56" t="s">
        <v>145</v>
      </c>
      <c r="D55" s="119" t="s">
        <v>39</v>
      </c>
      <c r="E55" s="260">
        <v>5659</v>
      </c>
      <c r="F55" s="74">
        <v>6077</v>
      </c>
      <c r="G55" s="191">
        <v>107.39</v>
      </c>
      <c r="H55" s="260">
        <v>5659</v>
      </c>
      <c r="I55" s="74">
        <v>6077</v>
      </c>
      <c r="J55" s="191">
        <v>107.39</v>
      </c>
      <c r="K55" s="199"/>
      <c r="L55" s="74"/>
      <c r="M55" s="191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</row>
    <row r="56" spans="1:24" ht="25.5">
      <c r="A56" s="174"/>
      <c r="B56" s="57"/>
      <c r="C56" s="56" t="s">
        <v>146</v>
      </c>
      <c r="D56" s="119" t="s">
        <v>40</v>
      </c>
      <c r="E56" s="260">
        <v>2061</v>
      </c>
      <c r="F56" s="74">
        <v>2061</v>
      </c>
      <c r="G56" s="191">
        <v>100</v>
      </c>
      <c r="H56" s="260">
        <v>2061</v>
      </c>
      <c r="I56" s="74">
        <v>2061</v>
      </c>
      <c r="J56" s="191">
        <v>100</v>
      </c>
      <c r="K56" s="199"/>
      <c r="L56" s="74"/>
      <c r="M56" s="191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</row>
    <row r="57" spans="1:24" ht="25.5">
      <c r="A57" s="174"/>
      <c r="B57" s="57"/>
      <c r="C57" s="56" t="s">
        <v>150</v>
      </c>
      <c r="D57" s="119" t="s">
        <v>151</v>
      </c>
      <c r="E57" s="260">
        <v>7</v>
      </c>
      <c r="F57" s="74">
        <v>7</v>
      </c>
      <c r="G57" s="191">
        <v>100</v>
      </c>
      <c r="H57" s="260">
        <v>7</v>
      </c>
      <c r="I57" s="74">
        <v>7</v>
      </c>
      <c r="J57" s="191">
        <v>100</v>
      </c>
      <c r="K57" s="199"/>
      <c r="L57" s="74"/>
      <c r="M57" s="191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</row>
    <row r="58" spans="1:24" s="173" customFormat="1" ht="76.5">
      <c r="A58" s="62"/>
      <c r="B58" s="55">
        <v>75616</v>
      </c>
      <c r="C58" s="54"/>
      <c r="D58" s="38" t="s">
        <v>142</v>
      </c>
      <c r="E58" s="259">
        <v>1182894.75</v>
      </c>
      <c r="F58" s="60">
        <v>1220999.78</v>
      </c>
      <c r="G58" s="189">
        <v>103.22</v>
      </c>
      <c r="H58" s="259">
        <v>1182894.75</v>
      </c>
      <c r="I58" s="60">
        <v>1220999.78</v>
      </c>
      <c r="J58" s="189">
        <v>103.22</v>
      </c>
      <c r="K58" s="198"/>
      <c r="L58" s="60"/>
      <c r="M58" s="189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</row>
    <row r="59" spans="1:24" ht="12.75">
      <c r="A59" s="174"/>
      <c r="B59" s="57"/>
      <c r="C59" s="56" t="s">
        <v>143</v>
      </c>
      <c r="D59" s="119" t="s">
        <v>37</v>
      </c>
      <c r="E59" s="260">
        <v>130154</v>
      </c>
      <c r="F59" s="74">
        <v>133835.94</v>
      </c>
      <c r="G59" s="191">
        <v>102.83</v>
      </c>
      <c r="H59" s="260">
        <v>130154</v>
      </c>
      <c r="I59" s="74">
        <v>133835.94</v>
      </c>
      <c r="J59" s="191">
        <v>102.83</v>
      </c>
      <c r="K59" s="199"/>
      <c r="L59" s="74"/>
      <c r="M59" s="191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</row>
    <row r="60" spans="1:24" ht="12.75">
      <c r="A60" s="174"/>
      <c r="B60" s="57"/>
      <c r="C60" s="56" t="s">
        <v>144</v>
      </c>
      <c r="D60" s="119" t="s">
        <v>38</v>
      </c>
      <c r="E60" s="260">
        <v>812967</v>
      </c>
      <c r="F60" s="74">
        <v>823323.62</v>
      </c>
      <c r="G60" s="191">
        <v>101.27</v>
      </c>
      <c r="H60" s="260">
        <v>812967</v>
      </c>
      <c r="I60" s="74">
        <v>823323.62</v>
      </c>
      <c r="J60" s="191">
        <v>101.27</v>
      </c>
      <c r="K60" s="199"/>
      <c r="L60" s="74"/>
      <c r="M60" s="191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</row>
    <row r="61" spans="1:24" ht="12.75">
      <c r="A61" s="174"/>
      <c r="B61" s="57"/>
      <c r="C61" s="56" t="s">
        <v>145</v>
      </c>
      <c r="D61" s="119" t="s">
        <v>39</v>
      </c>
      <c r="E61" s="260">
        <v>15075</v>
      </c>
      <c r="F61" s="74">
        <v>17260.9</v>
      </c>
      <c r="G61" s="191">
        <v>114.5</v>
      </c>
      <c r="H61" s="260">
        <v>15075</v>
      </c>
      <c r="I61" s="74">
        <v>17260.9</v>
      </c>
      <c r="J61" s="191">
        <v>114.5</v>
      </c>
      <c r="K61" s="199"/>
      <c r="L61" s="74"/>
      <c r="M61" s="191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</row>
    <row r="62" spans="1:24" ht="25.5">
      <c r="A62" s="174"/>
      <c r="B62" s="57"/>
      <c r="C62" s="56" t="s">
        <v>146</v>
      </c>
      <c r="D62" s="119" t="s">
        <v>40</v>
      </c>
      <c r="E62" s="260">
        <v>184390</v>
      </c>
      <c r="F62" s="74">
        <v>189667.4</v>
      </c>
      <c r="G62" s="191">
        <v>102.86</v>
      </c>
      <c r="H62" s="260">
        <v>184390</v>
      </c>
      <c r="I62" s="74">
        <v>189667.4</v>
      </c>
      <c r="J62" s="191">
        <v>102.86</v>
      </c>
      <c r="K62" s="199"/>
      <c r="L62" s="74"/>
      <c r="M62" s="191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</row>
    <row r="63" spans="1:24" ht="25.5">
      <c r="A63" s="174"/>
      <c r="B63" s="57"/>
      <c r="C63" s="56" t="s">
        <v>147</v>
      </c>
      <c r="D63" s="119" t="s">
        <v>42</v>
      </c>
      <c r="E63" s="260">
        <v>3000</v>
      </c>
      <c r="F63" s="74">
        <v>3277</v>
      </c>
      <c r="G63" s="191">
        <v>109.23</v>
      </c>
      <c r="H63" s="260">
        <v>3000</v>
      </c>
      <c r="I63" s="74">
        <v>3277</v>
      </c>
      <c r="J63" s="191">
        <v>109.23</v>
      </c>
      <c r="K63" s="199"/>
      <c r="L63" s="74"/>
      <c r="M63" s="191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</row>
    <row r="64" spans="1:24" ht="12.75">
      <c r="A64" s="174"/>
      <c r="B64" s="57"/>
      <c r="C64" s="56" t="s">
        <v>148</v>
      </c>
      <c r="D64" s="119" t="s">
        <v>43</v>
      </c>
      <c r="E64" s="260">
        <v>1000</v>
      </c>
      <c r="F64" s="74">
        <v>910</v>
      </c>
      <c r="G64" s="191">
        <v>91</v>
      </c>
      <c r="H64" s="260">
        <v>1000</v>
      </c>
      <c r="I64" s="74">
        <v>910</v>
      </c>
      <c r="J64" s="191">
        <v>91</v>
      </c>
      <c r="K64" s="199"/>
      <c r="L64" s="74"/>
      <c r="M64" s="191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</row>
    <row r="65" spans="1:24" ht="25.5">
      <c r="A65" s="174"/>
      <c r="B65" s="57"/>
      <c r="C65" s="56" t="s">
        <v>149</v>
      </c>
      <c r="D65" s="119" t="s">
        <v>46</v>
      </c>
      <c r="E65" s="260">
        <v>30000</v>
      </c>
      <c r="F65" s="74">
        <v>42259</v>
      </c>
      <c r="G65" s="191">
        <v>140.86</v>
      </c>
      <c r="H65" s="260">
        <v>30000</v>
      </c>
      <c r="I65" s="74">
        <v>42259</v>
      </c>
      <c r="J65" s="191">
        <v>140.86</v>
      </c>
      <c r="K65" s="199"/>
      <c r="L65" s="74"/>
      <c r="M65" s="191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</row>
    <row r="66" spans="1:24" ht="25.5">
      <c r="A66" s="174"/>
      <c r="B66" s="57"/>
      <c r="C66" s="56" t="s">
        <v>150</v>
      </c>
      <c r="D66" s="119" t="s">
        <v>151</v>
      </c>
      <c r="E66" s="260">
        <v>6308.75</v>
      </c>
      <c r="F66" s="74">
        <v>10465.92</v>
      </c>
      <c r="G66" s="191">
        <v>165.9</v>
      </c>
      <c r="H66" s="260">
        <v>6308.75</v>
      </c>
      <c r="I66" s="74">
        <v>10465.92</v>
      </c>
      <c r="J66" s="191">
        <v>165.9</v>
      </c>
      <c r="K66" s="199"/>
      <c r="L66" s="74"/>
      <c r="M66" s="191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</row>
    <row r="67" spans="1:24" s="173" customFormat="1" ht="63.75">
      <c r="A67" s="62"/>
      <c r="B67" s="55">
        <v>75618</v>
      </c>
      <c r="C67" s="54"/>
      <c r="D67" s="38" t="s">
        <v>108</v>
      </c>
      <c r="E67" s="259">
        <v>82081</v>
      </c>
      <c r="F67" s="60">
        <v>86279.77</v>
      </c>
      <c r="G67" s="189">
        <v>105.12</v>
      </c>
      <c r="H67" s="259">
        <v>82081</v>
      </c>
      <c r="I67" s="60">
        <v>86279.77</v>
      </c>
      <c r="J67" s="189">
        <v>105.12</v>
      </c>
      <c r="K67" s="198"/>
      <c r="L67" s="60"/>
      <c r="M67" s="189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</row>
    <row r="68" spans="1:24" ht="13.5" thickBot="1">
      <c r="A68" s="174"/>
      <c r="B68" s="57"/>
      <c r="C68" s="56" t="s">
        <v>266</v>
      </c>
      <c r="D68" s="57" t="s">
        <v>22</v>
      </c>
      <c r="E68" s="260">
        <v>20000</v>
      </c>
      <c r="F68" s="74">
        <v>17989</v>
      </c>
      <c r="G68" s="191">
        <v>89.95</v>
      </c>
      <c r="H68" s="260">
        <v>20000</v>
      </c>
      <c r="I68" s="74">
        <v>17989</v>
      </c>
      <c r="J68" s="191">
        <v>89.95</v>
      </c>
      <c r="K68" s="199"/>
      <c r="L68" s="74"/>
      <c r="M68" s="191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</row>
    <row r="69" spans="1:24" ht="15" customHeight="1" thickBot="1">
      <c r="A69" s="667" t="s">
        <v>75</v>
      </c>
      <c r="B69" s="668"/>
      <c r="C69" s="668"/>
      <c r="D69" s="264"/>
      <c r="E69" s="361"/>
      <c r="F69" s="356"/>
      <c r="G69" s="357"/>
      <c r="H69" s="672" t="s">
        <v>191</v>
      </c>
      <c r="I69" s="670"/>
      <c r="J69" s="671"/>
      <c r="K69" s="669" t="s">
        <v>192</v>
      </c>
      <c r="L69" s="670"/>
      <c r="M69" s="671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</row>
    <row r="70" spans="1:24" ht="26.25" thickBot="1">
      <c r="A70" s="204" t="s">
        <v>64</v>
      </c>
      <c r="B70" s="156" t="s">
        <v>65</v>
      </c>
      <c r="C70" s="369" t="s">
        <v>66</v>
      </c>
      <c r="D70" s="156" t="s">
        <v>67</v>
      </c>
      <c r="E70" s="362" t="s">
        <v>72</v>
      </c>
      <c r="F70" s="363" t="s">
        <v>88</v>
      </c>
      <c r="G70" s="364" t="s">
        <v>89</v>
      </c>
      <c r="H70" s="195" t="s">
        <v>72</v>
      </c>
      <c r="I70" s="162" t="s">
        <v>88</v>
      </c>
      <c r="J70" s="196" t="s">
        <v>89</v>
      </c>
      <c r="K70" s="186" t="s">
        <v>72</v>
      </c>
      <c r="L70" s="163" t="s">
        <v>88</v>
      </c>
      <c r="M70" s="207" t="s">
        <v>89</v>
      </c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</row>
    <row r="71" spans="1:24" ht="25.5">
      <c r="A71" s="174"/>
      <c r="B71" s="57"/>
      <c r="C71" s="56" t="s">
        <v>267</v>
      </c>
      <c r="D71" s="57" t="s">
        <v>116</v>
      </c>
      <c r="E71" s="260">
        <v>32081</v>
      </c>
      <c r="F71" s="74">
        <v>32081.8</v>
      </c>
      <c r="G71" s="191">
        <v>100</v>
      </c>
      <c r="H71" s="260">
        <v>32081</v>
      </c>
      <c r="I71" s="74">
        <v>32081.8</v>
      </c>
      <c r="J71" s="191">
        <v>100</v>
      </c>
      <c r="K71" s="199"/>
      <c r="L71" s="74"/>
      <c r="M71" s="191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</row>
    <row r="72" spans="1:24" ht="25.5">
      <c r="A72" s="174"/>
      <c r="B72" s="57"/>
      <c r="C72" s="56" t="s">
        <v>265</v>
      </c>
      <c r="D72" s="57" t="s">
        <v>44</v>
      </c>
      <c r="E72" s="260">
        <v>30000</v>
      </c>
      <c r="F72" s="74">
        <v>35548.97</v>
      </c>
      <c r="G72" s="191">
        <v>118.5</v>
      </c>
      <c r="H72" s="260">
        <v>30000</v>
      </c>
      <c r="I72" s="74">
        <v>35548.97</v>
      </c>
      <c r="J72" s="191">
        <v>118.5</v>
      </c>
      <c r="K72" s="199"/>
      <c r="L72" s="74"/>
      <c r="M72" s="191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</row>
    <row r="73" spans="1:24" ht="63.75">
      <c r="A73" s="174"/>
      <c r="B73" s="57"/>
      <c r="C73" s="56" t="s">
        <v>268</v>
      </c>
      <c r="D73" s="57" t="s">
        <v>45</v>
      </c>
      <c r="E73" s="260">
        <v>0</v>
      </c>
      <c r="F73" s="74">
        <v>10</v>
      </c>
      <c r="G73" s="191">
        <v>0</v>
      </c>
      <c r="H73" s="260">
        <v>0</v>
      </c>
      <c r="I73" s="74">
        <v>10</v>
      </c>
      <c r="J73" s="191">
        <v>0</v>
      </c>
      <c r="K73" s="199"/>
      <c r="L73" s="74"/>
      <c r="M73" s="191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</row>
    <row r="74" spans="1:24" ht="12.75">
      <c r="A74" s="174"/>
      <c r="B74" s="57"/>
      <c r="C74" s="56" t="s">
        <v>334</v>
      </c>
      <c r="D74" s="36" t="s">
        <v>335</v>
      </c>
      <c r="E74" s="260">
        <v>0</v>
      </c>
      <c r="F74" s="74">
        <v>342</v>
      </c>
      <c r="G74" s="191">
        <v>0</v>
      </c>
      <c r="H74" s="260">
        <v>0</v>
      </c>
      <c r="I74" s="74">
        <v>342</v>
      </c>
      <c r="J74" s="191">
        <v>0</v>
      </c>
      <c r="K74" s="199"/>
      <c r="L74" s="74"/>
      <c r="M74" s="191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</row>
    <row r="75" spans="1:24" ht="12.75">
      <c r="A75" s="174"/>
      <c r="B75" s="57"/>
      <c r="C75" s="56" t="s">
        <v>137</v>
      </c>
      <c r="D75" s="119" t="s">
        <v>68</v>
      </c>
      <c r="E75" s="260">
        <v>0</v>
      </c>
      <c r="F75" s="74">
        <v>308</v>
      </c>
      <c r="G75" s="191">
        <v>0</v>
      </c>
      <c r="H75" s="260">
        <v>0</v>
      </c>
      <c r="I75" s="74">
        <v>308</v>
      </c>
      <c r="J75" s="191">
        <v>0</v>
      </c>
      <c r="K75" s="199"/>
      <c r="L75" s="74"/>
      <c r="M75" s="191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</row>
    <row r="76" spans="1:24" s="173" customFormat="1" ht="38.25">
      <c r="A76" s="62"/>
      <c r="B76" s="55">
        <v>75621</v>
      </c>
      <c r="C76" s="73"/>
      <c r="D76" s="55" t="s">
        <v>23</v>
      </c>
      <c r="E76" s="259">
        <v>671179</v>
      </c>
      <c r="F76" s="60">
        <v>687179.77</v>
      </c>
      <c r="G76" s="189">
        <v>102.38</v>
      </c>
      <c r="H76" s="259">
        <v>671179</v>
      </c>
      <c r="I76" s="60">
        <v>687179.77</v>
      </c>
      <c r="J76" s="189">
        <v>102.38</v>
      </c>
      <c r="K76" s="198"/>
      <c r="L76" s="60"/>
      <c r="M76" s="189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</row>
    <row r="77" spans="1:24" ht="25.5">
      <c r="A77" s="174"/>
      <c r="B77" s="57"/>
      <c r="C77" s="306" t="s">
        <v>269</v>
      </c>
      <c r="D77" s="57" t="s">
        <v>36</v>
      </c>
      <c r="E77" s="260">
        <v>669179</v>
      </c>
      <c r="F77" s="74">
        <v>680590</v>
      </c>
      <c r="G77" s="191">
        <v>101.71</v>
      </c>
      <c r="H77" s="260">
        <v>669179</v>
      </c>
      <c r="I77" s="74">
        <v>680590</v>
      </c>
      <c r="J77" s="191">
        <v>101.71</v>
      </c>
      <c r="K77" s="199"/>
      <c r="L77" s="74"/>
      <c r="M77" s="191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</row>
    <row r="78" spans="1:24" ht="25.5">
      <c r="A78" s="174"/>
      <c r="B78" s="57"/>
      <c r="C78" s="56" t="s">
        <v>270</v>
      </c>
      <c r="D78" s="57" t="s">
        <v>74</v>
      </c>
      <c r="E78" s="260">
        <v>2000</v>
      </c>
      <c r="F78" s="74">
        <v>6589.77</v>
      </c>
      <c r="G78" s="191">
        <v>329.49</v>
      </c>
      <c r="H78" s="260">
        <v>2000</v>
      </c>
      <c r="I78" s="74">
        <v>6589.77</v>
      </c>
      <c r="J78" s="191">
        <v>329.49</v>
      </c>
      <c r="K78" s="199"/>
      <c r="L78" s="74"/>
      <c r="M78" s="191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</row>
    <row r="79" spans="1:24" s="166" customFormat="1" ht="12.75">
      <c r="A79" s="58">
        <v>758</v>
      </c>
      <c r="B79" s="59"/>
      <c r="C79" s="50"/>
      <c r="D79" s="51" t="s">
        <v>7</v>
      </c>
      <c r="E79" s="258">
        <v>4562255.52</v>
      </c>
      <c r="F79" s="76">
        <v>4561191.64</v>
      </c>
      <c r="G79" s="194">
        <v>99.98</v>
      </c>
      <c r="H79" s="258">
        <v>4560302.32</v>
      </c>
      <c r="I79" s="76">
        <v>4559238.44</v>
      </c>
      <c r="J79" s="194">
        <v>99.98</v>
      </c>
      <c r="K79" s="261">
        <v>1953.2</v>
      </c>
      <c r="L79" s="141">
        <v>1953.2</v>
      </c>
      <c r="M79" s="187">
        <v>100</v>
      </c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</row>
    <row r="80" spans="1:24" s="173" customFormat="1" ht="38.25">
      <c r="A80" s="62"/>
      <c r="B80" s="55">
        <v>75801</v>
      </c>
      <c r="C80" s="73"/>
      <c r="D80" s="55" t="s">
        <v>25</v>
      </c>
      <c r="E80" s="259">
        <v>2777026</v>
      </c>
      <c r="F80" s="60">
        <v>2777026</v>
      </c>
      <c r="G80" s="189">
        <v>100</v>
      </c>
      <c r="H80" s="259">
        <v>2777026</v>
      </c>
      <c r="I80" s="60">
        <v>2777026</v>
      </c>
      <c r="J80" s="189">
        <v>100</v>
      </c>
      <c r="K80" s="198"/>
      <c r="L80" s="60"/>
      <c r="M80" s="189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</row>
    <row r="81" spans="1:24" ht="25.5">
      <c r="A81" s="174"/>
      <c r="B81" s="174"/>
      <c r="C81" s="77">
        <v>2920</v>
      </c>
      <c r="D81" s="57" t="s">
        <v>48</v>
      </c>
      <c r="E81" s="247">
        <v>2777026</v>
      </c>
      <c r="F81" s="74">
        <v>2777026</v>
      </c>
      <c r="G81" s="191">
        <v>100</v>
      </c>
      <c r="H81" s="247">
        <v>2777026</v>
      </c>
      <c r="I81" s="74">
        <v>2777026</v>
      </c>
      <c r="J81" s="191">
        <v>100</v>
      </c>
      <c r="K81" s="190"/>
      <c r="L81" s="74"/>
      <c r="M81" s="191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</row>
    <row r="82" spans="1:24" s="173" customFormat="1" ht="38.25">
      <c r="A82" s="62"/>
      <c r="B82" s="62">
        <v>75802</v>
      </c>
      <c r="C82" s="393"/>
      <c r="D82" s="218" t="s">
        <v>463</v>
      </c>
      <c r="E82" s="246">
        <v>72063</v>
      </c>
      <c r="F82" s="60">
        <v>72063</v>
      </c>
      <c r="G82" s="189">
        <v>100</v>
      </c>
      <c r="H82" s="246">
        <v>72063</v>
      </c>
      <c r="I82" s="60">
        <v>72063</v>
      </c>
      <c r="J82" s="189">
        <v>100</v>
      </c>
      <c r="K82" s="188"/>
      <c r="L82" s="60"/>
      <c r="M82" s="189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</row>
    <row r="83" spans="1:24" ht="25.5">
      <c r="A83" s="174"/>
      <c r="B83" s="174"/>
      <c r="C83" s="77" t="s">
        <v>461</v>
      </c>
      <c r="D83" s="494" t="s">
        <v>462</v>
      </c>
      <c r="E83" s="247">
        <v>72063</v>
      </c>
      <c r="F83" s="74">
        <v>72063</v>
      </c>
      <c r="G83" s="191">
        <v>100</v>
      </c>
      <c r="H83" s="247">
        <v>72063</v>
      </c>
      <c r="I83" s="74">
        <v>72063</v>
      </c>
      <c r="J83" s="191">
        <v>100</v>
      </c>
      <c r="K83" s="190"/>
      <c r="L83" s="74"/>
      <c r="M83" s="191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</row>
    <row r="84" spans="1:24" s="173" customFormat="1" ht="25.5">
      <c r="A84" s="62"/>
      <c r="B84" s="62">
        <v>75807</v>
      </c>
      <c r="C84" s="147"/>
      <c r="D84" s="267" t="s">
        <v>109</v>
      </c>
      <c r="E84" s="246">
        <v>1647847</v>
      </c>
      <c r="F84" s="60">
        <v>1647847</v>
      </c>
      <c r="G84" s="189">
        <v>100</v>
      </c>
      <c r="H84" s="246">
        <v>1647847</v>
      </c>
      <c r="I84" s="60">
        <v>1647847</v>
      </c>
      <c r="J84" s="189">
        <v>100</v>
      </c>
      <c r="K84" s="188"/>
      <c r="L84" s="60"/>
      <c r="M84" s="189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</row>
    <row r="85" spans="1:24" ht="25.5">
      <c r="A85" s="174"/>
      <c r="B85" s="174"/>
      <c r="C85" s="77">
        <v>2920</v>
      </c>
      <c r="D85" s="174" t="s">
        <v>48</v>
      </c>
      <c r="E85" s="74">
        <v>1647847</v>
      </c>
      <c r="F85" s="74">
        <v>1647847</v>
      </c>
      <c r="G85" s="191">
        <v>100</v>
      </c>
      <c r="H85" s="247">
        <v>1647847</v>
      </c>
      <c r="I85" s="74">
        <v>1647847</v>
      </c>
      <c r="J85" s="191">
        <v>100</v>
      </c>
      <c r="K85" s="190"/>
      <c r="L85" s="74"/>
      <c r="M85" s="191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</row>
    <row r="86" spans="1:24" s="173" customFormat="1" ht="12.75">
      <c r="A86" s="62"/>
      <c r="B86" s="62">
        <v>75814</v>
      </c>
      <c r="C86" s="147"/>
      <c r="D86" s="62" t="s">
        <v>26</v>
      </c>
      <c r="E86" s="60">
        <v>52002.52</v>
      </c>
      <c r="F86" s="60">
        <v>53927.64</v>
      </c>
      <c r="G86" s="189">
        <v>103.7</v>
      </c>
      <c r="H86" s="259">
        <v>50049.32</v>
      </c>
      <c r="I86" s="60">
        <v>51974.44</v>
      </c>
      <c r="J86" s="189">
        <v>103.84</v>
      </c>
      <c r="K86" s="259">
        <v>1953.2</v>
      </c>
      <c r="L86" s="60">
        <v>1953.2</v>
      </c>
      <c r="M86" s="189">
        <v>100</v>
      </c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</row>
    <row r="87" spans="1:24" ht="13.5" thickBot="1">
      <c r="A87" s="174"/>
      <c r="B87" s="174"/>
      <c r="C87" s="77" t="s">
        <v>137</v>
      </c>
      <c r="D87" s="174" t="s">
        <v>68</v>
      </c>
      <c r="E87" s="74">
        <v>10440</v>
      </c>
      <c r="F87" s="74">
        <v>12365.12</v>
      </c>
      <c r="G87" s="191">
        <v>118.44</v>
      </c>
      <c r="H87" s="260">
        <v>10440</v>
      </c>
      <c r="I87" s="74">
        <v>12365.12</v>
      </c>
      <c r="J87" s="191">
        <v>118.44</v>
      </c>
      <c r="K87" s="199"/>
      <c r="L87" s="74"/>
      <c r="M87" s="191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</row>
    <row r="88" spans="1:24" ht="15" customHeight="1" thickBot="1">
      <c r="A88" s="667" t="s">
        <v>75</v>
      </c>
      <c r="B88" s="668"/>
      <c r="C88" s="668"/>
      <c r="D88" s="264"/>
      <c r="E88" s="361"/>
      <c r="F88" s="356"/>
      <c r="G88" s="357"/>
      <c r="H88" s="672" t="s">
        <v>191</v>
      </c>
      <c r="I88" s="670"/>
      <c r="J88" s="671"/>
      <c r="K88" s="669" t="s">
        <v>192</v>
      </c>
      <c r="L88" s="670"/>
      <c r="M88" s="671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</row>
    <row r="89" spans="1:24" ht="26.25" thickBot="1">
      <c r="A89" s="204" t="s">
        <v>64</v>
      </c>
      <c r="B89" s="156" t="s">
        <v>65</v>
      </c>
      <c r="C89" s="369" t="s">
        <v>66</v>
      </c>
      <c r="D89" s="156" t="s">
        <v>67</v>
      </c>
      <c r="E89" s="362" t="s">
        <v>72</v>
      </c>
      <c r="F89" s="363" t="s">
        <v>88</v>
      </c>
      <c r="G89" s="364" t="s">
        <v>89</v>
      </c>
      <c r="H89" s="195" t="s">
        <v>72</v>
      </c>
      <c r="I89" s="162" t="s">
        <v>88</v>
      </c>
      <c r="J89" s="196" t="s">
        <v>89</v>
      </c>
      <c r="K89" s="186" t="s">
        <v>72</v>
      </c>
      <c r="L89" s="163" t="s">
        <v>88</v>
      </c>
      <c r="M89" s="207" t="s">
        <v>89</v>
      </c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</row>
    <row r="90" spans="1:24" ht="51">
      <c r="A90" s="174"/>
      <c r="B90" s="57"/>
      <c r="C90" s="56" t="s">
        <v>464</v>
      </c>
      <c r="D90" s="418" t="s">
        <v>153</v>
      </c>
      <c r="E90" s="74">
        <v>39609.32</v>
      </c>
      <c r="F90" s="74">
        <v>39609.32</v>
      </c>
      <c r="G90" s="191">
        <v>100</v>
      </c>
      <c r="H90" s="260">
        <v>39609.32</v>
      </c>
      <c r="I90" s="74">
        <v>39609.32</v>
      </c>
      <c r="J90" s="191">
        <v>100</v>
      </c>
      <c r="K90" s="199"/>
      <c r="L90" s="74"/>
      <c r="M90" s="191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</row>
    <row r="91" spans="1:24" ht="63.75">
      <c r="A91" s="174"/>
      <c r="B91" s="57"/>
      <c r="C91" s="56" t="s">
        <v>465</v>
      </c>
      <c r="D91" s="418" t="s">
        <v>466</v>
      </c>
      <c r="E91" s="74">
        <v>1953.2</v>
      </c>
      <c r="F91" s="74">
        <v>1953.2</v>
      </c>
      <c r="G91" s="191">
        <v>100</v>
      </c>
      <c r="H91" s="260"/>
      <c r="I91" s="74"/>
      <c r="J91" s="191"/>
      <c r="K91" s="260">
        <v>1953.2</v>
      </c>
      <c r="L91" s="74">
        <v>1953.2</v>
      </c>
      <c r="M91" s="191">
        <v>100</v>
      </c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</row>
    <row r="92" spans="1:24" s="173" customFormat="1" ht="12.75">
      <c r="A92" s="62"/>
      <c r="B92" s="55">
        <v>75818</v>
      </c>
      <c r="C92" s="54"/>
      <c r="D92" s="218" t="s">
        <v>221</v>
      </c>
      <c r="E92" s="60">
        <v>2989</v>
      </c>
      <c r="F92" s="60">
        <v>0</v>
      </c>
      <c r="G92" s="189">
        <v>0</v>
      </c>
      <c r="H92" s="259">
        <v>2989</v>
      </c>
      <c r="I92" s="60">
        <v>0</v>
      </c>
      <c r="J92" s="189">
        <v>0</v>
      </c>
      <c r="K92" s="198"/>
      <c r="L92" s="60"/>
      <c r="M92" s="189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</row>
    <row r="93" spans="1:24" ht="25.5">
      <c r="A93" s="174"/>
      <c r="B93" s="57"/>
      <c r="C93" s="56" t="s">
        <v>270</v>
      </c>
      <c r="D93" s="418" t="s">
        <v>74</v>
      </c>
      <c r="E93" s="74">
        <v>2329</v>
      </c>
      <c r="F93" s="74">
        <v>0</v>
      </c>
      <c r="G93" s="191">
        <v>0</v>
      </c>
      <c r="H93" s="260">
        <v>2329</v>
      </c>
      <c r="I93" s="74">
        <v>0</v>
      </c>
      <c r="J93" s="191">
        <v>0</v>
      </c>
      <c r="K93" s="199"/>
      <c r="L93" s="74"/>
      <c r="M93" s="191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</row>
    <row r="94" spans="1:24" ht="63.75">
      <c r="A94" s="174"/>
      <c r="B94" s="57"/>
      <c r="C94" s="56" t="s">
        <v>268</v>
      </c>
      <c r="D94" s="494" t="s">
        <v>45</v>
      </c>
      <c r="E94" s="74">
        <v>10</v>
      </c>
      <c r="F94" s="74">
        <v>0</v>
      </c>
      <c r="G94" s="191">
        <v>0</v>
      </c>
      <c r="H94" s="260">
        <v>10</v>
      </c>
      <c r="I94" s="74">
        <v>0</v>
      </c>
      <c r="J94" s="191">
        <v>0</v>
      </c>
      <c r="K94" s="199"/>
      <c r="L94" s="74"/>
      <c r="M94" s="191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</row>
    <row r="95" spans="1:24" ht="12.75">
      <c r="A95" s="174"/>
      <c r="B95" s="57"/>
      <c r="C95" s="56" t="s">
        <v>334</v>
      </c>
      <c r="D95" s="418" t="s">
        <v>335</v>
      </c>
      <c r="E95" s="74">
        <v>342</v>
      </c>
      <c r="F95" s="74">
        <v>0</v>
      </c>
      <c r="G95" s="191">
        <v>0</v>
      </c>
      <c r="H95" s="260">
        <v>342</v>
      </c>
      <c r="I95" s="74">
        <v>0</v>
      </c>
      <c r="J95" s="191">
        <v>0</v>
      </c>
      <c r="K95" s="199"/>
      <c r="L95" s="74"/>
      <c r="M95" s="191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</row>
    <row r="96" spans="1:24" ht="12.75">
      <c r="A96" s="174"/>
      <c r="B96" s="57"/>
      <c r="C96" s="56" t="s">
        <v>137</v>
      </c>
      <c r="D96" s="418" t="s">
        <v>68</v>
      </c>
      <c r="E96" s="74">
        <v>308</v>
      </c>
      <c r="F96" s="74">
        <v>0</v>
      </c>
      <c r="G96" s="191">
        <v>0</v>
      </c>
      <c r="H96" s="260">
        <v>308</v>
      </c>
      <c r="I96" s="74">
        <v>0</v>
      </c>
      <c r="J96" s="191">
        <v>0</v>
      </c>
      <c r="K96" s="199"/>
      <c r="L96" s="74"/>
      <c r="M96" s="191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</row>
    <row r="97" spans="1:24" s="173" customFormat="1" ht="25.5">
      <c r="A97" s="62"/>
      <c r="B97" s="55">
        <v>75831</v>
      </c>
      <c r="C97" s="54"/>
      <c r="D97" s="205" t="s">
        <v>190</v>
      </c>
      <c r="E97" s="60">
        <v>10328</v>
      </c>
      <c r="F97" s="60">
        <v>10328</v>
      </c>
      <c r="G97" s="189">
        <v>100</v>
      </c>
      <c r="H97" s="259">
        <v>10328</v>
      </c>
      <c r="I97" s="60">
        <v>10328</v>
      </c>
      <c r="J97" s="189">
        <v>100</v>
      </c>
      <c r="K97" s="198"/>
      <c r="L97" s="60"/>
      <c r="M97" s="189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</row>
    <row r="98" spans="1:24" ht="25.5">
      <c r="A98" s="174"/>
      <c r="B98" s="57"/>
      <c r="C98" s="56">
        <v>2920</v>
      </c>
      <c r="D98" s="174" t="s">
        <v>48</v>
      </c>
      <c r="E98" s="74">
        <v>10328</v>
      </c>
      <c r="F98" s="74">
        <v>10328</v>
      </c>
      <c r="G98" s="191">
        <v>100</v>
      </c>
      <c r="H98" s="260">
        <v>10328</v>
      </c>
      <c r="I98" s="74">
        <v>10328</v>
      </c>
      <c r="J98" s="191">
        <v>100</v>
      </c>
      <c r="K98" s="199"/>
      <c r="L98" s="74"/>
      <c r="M98" s="191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</row>
    <row r="99" spans="1:24" s="166" customFormat="1" ht="12.75">
      <c r="A99" s="58">
        <v>801</v>
      </c>
      <c r="B99" s="59"/>
      <c r="C99" s="50"/>
      <c r="D99" s="51" t="s">
        <v>8</v>
      </c>
      <c r="E99" s="258">
        <v>968465.9</v>
      </c>
      <c r="F99" s="76">
        <v>965100.89</v>
      </c>
      <c r="G99" s="194">
        <v>99.65</v>
      </c>
      <c r="H99" s="258">
        <v>965465.9</v>
      </c>
      <c r="I99" s="76">
        <v>962108.89</v>
      </c>
      <c r="J99" s="194">
        <v>99.65</v>
      </c>
      <c r="K99" s="197">
        <v>3000</v>
      </c>
      <c r="L99" s="76">
        <v>2992</v>
      </c>
      <c r="M99" s="194">
        <v>99.73</v>
      </c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</row>
    <row r="100" spans="1:24" s="173" customFormat="1" ht="12.75">
      <c r="A100" s="62"/>
      <c r="B100" s="55">
        <v>80101</v>
      </c>
      <c r="C100" s="73"/>
      <c r="D100" s="55" t="s">
        <v>27</v>
      </c>
      <c r="E100" s="259">
        <v>2000</v>
      </c>
      <c r="F100" s="60">
        <v>0</v>
      </c>
      <c r="G100" s="189">
        <v>0</v>
      </c>
      <c r="H100" s="259">
        <v>2000</v>
      </c>
      <c r="I100" s="60">
        <v>0</v>
      </c>
      <c r="J100" s="189">
        <v>0</v>
      </c>
      <c r="K100" s="198"/>
      <c r="L100" s="60"/>
      <c r="M100" s="189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</row>
    <row r="101" spans="1:24" ht="12.75">
      <c r="A101" s="174"/>
      <c r="B101" s="57"/>
      <c r="C101" s="56" t="s">
        <v>134</v>
      </c>
      <c r="D101" s="36" t="s">
        <v>47</v>
      </c>
      <c r="E101" s="260">
        <v>2000</v>
      </c>
      <c r="F101" s="74">
        <v>0</v>
      </c>
      <c r="G101" s="191">
        <v>0</v>
      </c>
      <c r="H101" s="260">
        <v>2000</v>
      </c>
      <c r="I101" s="74">
        <v>0</v>
      </c>
      <c r="J101" s="191">
        <v>0</v>
      </c>
      <c r="K101" s="199"/>
      <c r="L101" s="74"/>
      <c r="M101" s="191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</row>
    <row r="102" spans="1:24" s="173" customFormat="1" ht="12.75">
      <c r="A102" s="62"/>
      <c r="B102" s="55">
        <v>80104</v>
      </c>
      <c r="C102" s="54"/>
      <c r="D102" s="267" t="s">
        <v>125</v>
      </c>
      <c r="E102" s="259">
        <v>155585</v>
      </c>
      <c r="F102" s="60">
        <v>145828.88</v>
      </c>
      <c r="G102" s="189">
        <v>93.73</v>
      </c>
      <c r="H102" s="259">
        <v>155585</v>
      </c>
      <c r="I102" s="60">
        <v>145836.87</v>
      </c>
      <c r="J102" s="189">
        <v>93.73</v>
      </c>
      <c r="K102" s="259">
        <v>0</v>
      </c>
      <c r="L102" s="60">
        <v>-7.99</v>
      </c>
      <c r="M102" s="189">
        <v>0</v>
      </c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</row>
    <row r="103" spans="1:24" ht="38.25">
      <c r="A103" s="174"/>
      <c r="B103" s="57"/>
      <c r="C103" s="56">
        <v>2007</v>
      </c>
      <c r="D103" s="119" t="s">
        <v>189</v>
      </c>
      <c r="E103" s="260">
        <v>132247.25</v>
      </c>
      <c r="F103" s="74">
        <v>126109.7</v>
      </c>
      <c r="G103" s="191">
        <v>95.36</v>
      </c>
      <c r="H103" s="260">
        <v>132247.25</v>
      </c>
      <c r="I103" s="74">
        <v>126109.7</v>
      </c>
      <c r="J103" s="191">
        <v>95.36</v>
      </c>
      <c r="K103" s="199"/>
      <c r="L103" s="74"/>
      <c r="M103" s="191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</row>
    <row r="104" spans="1:24" ht="39" thickBot="1">
      <c r="A104" s="174"/>
      <c r="B104" s="57"/>
      <c r="C104" s="56">
        <v>2009</v>
      </c>
      <c r="D104" s="119" t="s">
        <v>189</v>
      </c>
      <c r="E104" s="260">
        <v>23337.75</v>
      </c>
      <c r="F104" s="74">
        <v>19727.17</v>
      </c>
      <c r="G104" s="191">
        <v>84.53</v>
      </c>
      <c r="H104" s="260">
        <v>23337.75</v>
      </c>
      <c r="I104" s="74">
        <v>19727.17</v>
      </c>
      <c r="J104" s="191">
        <v>84.53</v>
      </c>
      <c r="K104" s="199"/>
      <c r="L104" s="74"/>
      <c r="M104" s="191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</row>
    <row r="105" spans="1:24" ht="13.5" thickBot="1">
      <c r="A105" s="667" t="s">
        <v>75</v>
      </c>
      <c r="B105" s="668"/>
      <c r="C105" s="668"/>
      <c r="D105" s="264"/>
      <c r="E105" s="361"/>
      <c r="F105" s="356"/>
      <c r="G105" s="357"/>
      <c r="H105" s="672" t="s">
        <v>191</v>
      </c>
      <c r="I105" s="670"/>
      <c r="J105" s="671"/>
      <c r="K105" s="669" t="s">
        <v>192</v>
      </c>
      <c r="L105" s="676"/>
      <c r="M105" s="671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</row>
    <row r="106" spans="1:24" ht="26.25" thickBot="1">
      <c r="A106" s="204" t="s">
        <v>64</v>
      </c>
      <c r="B106" s="156" t="s">
        <v>65</v>
      </c>
      <c r="C106" s="369" t="s">
        <v>66</v>
      </c>
      <c r="D106" s="156" t="s">
        <v>67</v>
      </c>
      <c r="E106" s="362" t="s">
        <v>72</v>
      </c>
      <c r="F106" s="363" t="s">
        <v>88</v>
      </c>
      <c r="G106" s="364" t="s">
        <v>89</v>
      </c>
      <c r="H106" s="195" t="s">
        <v>72</v>
      </c>
      <c r="I106" s="162" t="s">
        <v>88</v>
      </c>
      <c r="J106" s="196" t="s">
        <v>89</v>
      </c>
      <c r="K106" s="195" t="s">
        <v>72</v>
      </c>
      <c r="L106" s="515" t="s">
        <v>88</v>
      </c>
      <c r="M106" s="207" t="s">
        <v>89</v>
      </c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</row>
    <row r="107" spans="1:24" ht="102">
      <c r="A107" s="174"/>
      <c r="B107" s="57"/>
      <c r="C107" s="56">
        <v>6207</v>
      </c>
      <c r="D107" s="36" t="s">
        <v>213</v>
      </c>
      <c r="E107" s="260">
        <v>0</v>
      </c>
      <c r="F107" s="74">
        <v>-7.99</v>
      </c>
      <c r="G107" s="191">
        <v>0</v>
      </c>
      <c r="H107" s="199"/>
      <c r="I107" s="74"/>
      <c r="J107" s="191"/>
      <c r="K107" s="260">
        <v>0</v>
      </c>
      <c r="L107" s="74">
        <v>-7.99</v>
      </c>
      <c r="M107" s="191">
        <v>0</v>
      </c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</row>
    <row r="108" spans="1:24" s="173" customFormat="1" ht="25.5">
      <c r="A108" s="379"/>
      <c r="B108" s="380">
        <v>80148</v>
      </c>
      <c r="C108" s="381"/>
      <c r="D108" s="38" t="s">
        <v>336</v>
      </c>
      <c r="E108" s="259">
        <v>80000</v>
      </c>
      <c r="F108" s="382">
        <v>90427.9</v>
      </c>
      <c r="G108" s="383">
        <v>113.03</v>
      </c>
      <c r="H108" s="259">
        <v>80000</v>
      </c>
      <c r="I108" s="382">
        <v>90427.9</v>
      </c>
      <c r="J108" s="383">
        <v>113.03</v>
      </c>
      <c r="K108" s="388"/>
      <c r="L108" s="516"/>
      <c r="M108" s="389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</row>
    <row r="109" spans="1:24" ht="12.75">
      <c r="A109" s="180"/>
      <c r="B109" s="181"/>
      <c r="C109" s="353" t="s">
        <v>134</v>
      </c>
      <c r="D109" s="36" t="s">
        <v>47</v>
      </c>
      <c r="E109" s="260">
        <v>80000</v>
      </c>
      <c r="F109" s="365">
        <v>90427.9</v>
      </c>
      <c r="G109" s="366">
        <v>113.03</v>
      </c>
      <c r="H109" s="260">
        <v>80000</v>
      </c>
      <c r="I109" s="365">
        <v>90427.9</v>
      </c>
      <c r="J109" s="366">
        <v>113.03</v>
      </c>
      <c r="K109" s="351"/>
      <c r="L109" s="349"/>
      <c r="M109" s="350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</row>
    <row r="110" spans="1:24" s="173" customFormat="1" ht="12.75">
      <c r="A110" s="62"/>
      <c r="B110" s="55">
        <v>80195</v>
      </c>
      <c r="C110" s="73"/>
      <c r="D110" s="267" t="s">
        <v>15</v>
      </c>
      <c r="E110" s="259">
        <v>730880.9</v>
      </c>
      <c r="F110" s="60">
        <v>728844.11</v>
      </c>
      <c r="G110" s="189">
        <v>99.72</v>
      </c>
      <c r="H110" s="259">
        <v>727880.9</v>
      </c>
      <c r="I110" s="60">
        <v>725844.12</v>
      </c>
      <c r="J110" s="189">
        <v>99.72</v>
      </c>
      <c r="K110" s="198">
        <v>3000</v>
      </c>
      <c r="L110" s="60">
        <v>2999.99</v>
      </c>
      <c r="M110" s="189">
        <v>100</v>
      </c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</row>
    <row r="111" spans="1:24" ht="102">
      <c r="A111" s="180"/>
      <c r="B111" s="181"/>
      <c r="C111" s="353" t="s">
        <v>337</v>
      </c>
      <c r="D111" s="36" t="s">
        <v>213</v>
      </c>
      <c r="E111" s="260">
        <v>617451.35</v>
      </c>
      <c r="F111" s="365">
        <v>617359.49</v>
      </c>
      <c r="G111" s="366">
        <v>99.99</v>
      </c>
      <c r="H111" s="260">
        <v>617451.35</v>
      </c>
      <c r="I111" s="365">
        <v>617359.49</v>
      </c>
      <c r="J111" s="366">
        <v>99.99</v>
      </c>
      <c r="K111" s="202"/>
      <c r="L111" s="182"/>
      <c r="M111" s="193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</row>
    <row r="112" spans="1:24" ht="102.75" thickBot="1">
      <c r="A112" s="180"/>
      <c r="B112" s="181"/>
      <c r="C112" s="353">
        <v>2009</v>
      </c>
      <c r="D112" s="36" t="s">
        <v>213</v>
      </c>
      <c r="E112" s="260">
        <v>110429.55</v>
      </c>
      <c r="F112" s="365">
        <v>108484.63</v>
      </c>
      <c r="G112" s="366">
        <v>98.24</v>
      </c>
      <c r="H112" s="260">
        <v>110429.55</v>
      </c>
      <c r="I112" s="365">
        <v>108484.63</v>
      </c>
      <c r="J112" s="366">
        <v>98.24</v>
      </c>
      <c r="K112" s="202"/>
      <c r="L112" s="517"/>
      <c r="M112" s="193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</row>
    <row r="113" spans="1:24" ht="13.5" thickBot="1">
      <c r="A113" s="667" t="s">
        <v>75</v>
      </c>
      <c r="B113" s="668"/>
      <c r="C113" s="668"/>
      <c r="D113" s="264"/>
      <c r="E113" s="361"/>
      <c r="F113" s="356"/>
      <c r="G113" s="357"/>
      <c r="H113" s="672" t="s">
        <v>191</v>
      </c>
      <c r="I113" s="670"/>
      <c r="J113" s="671"/>
      <c r="K113" s="669" t="s">
        <v>192</v>
      </c>
      <c r="L113" s="673"/>
      <c r="M113" s="671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</row>
    <row r="114" spans="1:24" ht="26.25" thickBot="1">
      <c r="A114" s="204" t="s">
        <v>64</v>
      </c>
      <c r="B114" s="156" t="s">
        <v>65</v>
      </c>
      <c r="C114" s="369" t="s">
        <v>66</v>
      </c>
      <c r="D114" s="156" t="s">
        <v>67</v>
      </c>
      <c r="E114" s="362" t="s">
        <v>72</v>
      </c>
      <c r="F114" s="363" t="s">
        <v>88</v>
      </c>
      <c r="G114" s="364" t="s">
        <v>89</v>
      </c>
      <c r="H114" s="195" t="s">
        <v>72</v>
      </c>
      <c r="I114" s="162" t="s">
        <v>88</v>
      </c>
      <c r="J114" s="196" t="s">
        <v>89</v>
      </c>
      <c r="K114" s="186" t="s">
        <v>72</v>
      </c>
      <c r="L114" s="163" t="s">
        <v>88</v>
      </c>
      <c r="M114" s="207" t="s">
        <v>89</v>
      </c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</row>
    <row r="115" spans="1:24" ht="102">
      <c r="A115" s="180"/>
      <c r="B115" s="181"/>
      <c r="C115" s="353" t="s">
        <v>330</v>
      </c>
      <c r="D115" s="36" t="s">
        <v>213</v>
      </c>
      <c r="E115" s="260">
        <v>2550</v>
      </c>
      <c r="F115" s="365">
        <v>2549.99</v>
      </c>
      <c r="G115" s="366">
        <v>100</v>
      </c>
      <c r="H115" s="202"/>
      <c r="I115" s="182"/>
      <c r="J115" s="193"/>
      <c r="K115" s="260">
        <v>2550</v>
      </c>
      <c r="L115" s="365">
        <v>2549.99</v>
      </c>
      <c r="M115" s="366">
        <v>100</v>
      </c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</row>
    <row r="116" spans="1:24" ht="102">
      <c r="A116" s="180"/>
      <c r="B116" s="181"/>
      <c r="C116" s="353" t="s">
        <v>338</v>
      </c>
      <c r="D116" s="36" t="s">
        <v>213</v>
      </c>
      <c r="E116" s="260">
        <v>450</v>
      </c>
      <c r="F116" s="365">
        <v>450</v>
      </c>
      <c r="G116" s="366">
        <v>100</v>
      </c>
      <c r="H116" s="202"/>
      <c r="I116" s="182"/>
      <c r="J116" s="193"/>
      <c r="K116" s="260">
        <v>450</v>
      </c>
      <c r="L116" s="365">
        <v>450</v>
      </c>
      <c r="M116" s="366">
        <v>100</v>
      </c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</row>
    <row r="117" spans="1:24" s="166" customFormat="1" ht="12.75">
      <c r="A117" s="371">
        <v>851</v>
      </c>
      <c r="B117" s="372"/>
      <c r="C117" s="373"/>
      <c r="D117" s="78" t="s">
        <v>339</v>
      </c>
      <c r="E117" s="258">
        <v>0</v>
      </c>
      <c r="F117" s="374">
        <v>18000</v>
      </c>
      <c r="G117" s="375">
        <v>0</v>
      </c>
      <c r="H117" s="258">
        <v>0</v>
      </c>
      <c r="I117" s="374">
        <v>18000</v>
      </c>
      <c r="J117" s="375">
        <v>0</v>
      </c>
      <c r="K117" s="376"/>
      <c r="L117" s="377"/>
      <c r="M117" s="378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</row>
    <row r="118" spans="1:24" s="173" customFormat="1" ht="12.75">
      <c r="A118" s="379"/>
      <c r="B118" s="380">
        <v>85195</v>
      </c>
      <c r="C118" s="381"/>
      <c r="D118" s="38" t="s">
        <v>15</v>
      </c>
      <c r="E118" s="259">
        <v>0</v>
      </c>
      <c r="F118" s="382">
        <v>18000</v>
      </c>
      <c r="G118" s="383">
        <v>0</v>
      </c>
      <c r="H118" s="259">
        <v>0</v>
      </c>
      <c r="I118" s="382">
        <v>18000</v>
      </c>
      <c r="J118" s="383">
        <v>0</v>
      </c>
      <c r="K118" s="384"/>
      <c r="L118" s="385"/>
      <c r="M118" s="386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</row>
    <row r="119" spans="1:24" ht="12.75">
      <c r="A119" s="180"/>
      <c r="B119" s="181"/>
      <c r="C119" s="353" t="s">
        <v>134</v>
      </c>
      <c r="D119" s="119" t="s">
        <v>47</v>
      </c>
      <c r="E119" s="260">
        <v>0</v>
      </c>
      <c r="F119" s="365">
        <v>18000</v>
      </c>
      <c r="G119" s="366">
        <v>0</v>
      </c>
      <c r="H119" s="260">
        <v>0</v>
      </c>
      <c r="I119" s="365">
        <v>18000</v>
      </c>
      <c r="J119" s="366">
        <v>0</v>
      </c>
      <c r="K119" s="202"/>
      <c r="L119" s="182"/>
      <c r="M119" s="193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</row>
    <row r="120" spans="1:24" s="184" customFormat="1" ht="12.75">
      <c r="A120" s="58">
        <v>852</v>
      </c>
      <c r="B120" s="59"/>
      <c r="C120" s="50"/>
      <c r="D120" s="51" t="s">
        <v>110</v>
      </c>
      <c r="E120" s="258">
        <v>1957672</v>
      </c>
      <c r="F120" s="76">
        <v>1963424.04</v>
      </c>
      <c r="G120" s="194">
        <v>100.29</v>
      </c>
      <c r="H120" s="258">
        <v>1957672</v>
      </c>
      <c r="I120" s="76">
        <v>1963424.04</v>
      </c>
      <c r="J120" s="194">
        <v>100.29</v>
      </c>
      <c r="K120" s="197"/>
      <c r="L120" s="76"/>
      <c r="M120" s="194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1:24" s="173" customFormat="1" ht="76.5">
      <c r="A121" s="62"/>
      <c r="B121" s="55">
        <v>85212</v>
      </c>
      <c r="C121" s="73"/>
      <c r="D121" s="218" t="s">
        <v>263</v>
      </c>
      <c r="E121" s="60">
        <v>1728000</v>
      </c>
      <c r="F121" s="60">
        <v>1735167.91</v>
      </c>
      <c r="G121" s="189">
        <v>100.41</v>
      </c>
      <c r="H121" s="259">
        <v>1728000</v>
      </c>
      <c r="I121" s="60">
        <v>1735167.91</v>
      </c>
      <c r="J121" s="189">
        <v>100.41</v>
      </c>
      <c r="K121" s="198"/>
      <c r="L121" s="60"/>
      <c r="M121" s="189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</row>
    <row r="122" spans="1:24" s="179" customFormat="1" ht="38.25">
      <c r="A122" s="174"/>
      <c r="B122" s="57" t="s">
        <v>199</v>
      </c>
      <c r="C122" s="75" t="s">
        <v>409</v>
      </c>
      <c r="D122" s="418" t="s">
        <v>410</v>
      </c>
      <c r="E122" s="74">
        <v>0</v>
      </c>
      <c r="F122" s="74">
        <v>2037.01</v>
      </c>
      <c r="G122" s="191">
        <v>0</v>
      </c>
      <c r="H122" s="260">
        <v>0</v>
      </c>
      <c r="I122" s="74">
        <v>2037.01</v>
      </c>
      <c r="J122" s="191">
        <v>0</v>
      </c>
      <c r="K122" s="199"/>
      <c r="L122" s="74"/>
      <c r="M122" s="191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</row>
    <row r="123" spans="1:24" s="173" customFormat="1" ht="90" thickBot="1">
      <c r="A123" s="174"/>
      <c r="B123" s="57"/>
      <c r="C123" s="56">
        <v>2010</v>
      </c>
      <c r="D123" s="519" t="s">
        <v>139</v>
      </c>
      <c r="E123" s="520">
        <v>1728000</v>
      </c>
      <c r="F123" s="74">
        <v>1728000</v>
      </c>
      <c r="G123" s="191">
        <v>100</v>
      </c>
      <c r="H123" s="260">
        <v>1728000</v>
      </c>
      <c r="I123" s="74">
        <v>1728000</v>
      </c>
      <c r="J123" s="191">
        <v>100</v>
      </c>
      <c r="K123" s="199"/>
      <c r="L123" s="74"/>
      <c r="M123" s="191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</row>
    <row r="124" spans="1:24" ht="13.5" thickBot="1">
      <c r="A124" s="667" t="s">
        <v>75</v>
      </c>
      <c r="B124" s="668"/>
      <c r="C124" s="668"/>
      <c r="D124" s="264"/>
      <c r="E124" s="361"/>
      <c r="F124" s="356"/>
      <c r="G124" s="357"/>
      <c r="H124" s="672" t="s">
        <v>191</v>
      </c>
      <c r="I124" s="670"/>
      <c r="J124" s="671"/>
      <c r="K124" s="669" t="s">
        <v>192</v>
      </c>
      <c r="L124" s="670"/>
      <c r="M124" s="671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</row>
    <row r="125" spans="1:24" ht="26.25" thickBot="1">
      <c r="A125" s="204" t="s">
        <v>64</v>
      </c>
      <c r="B125" s="156" t="s">
        <v>65</v>
      </c>
      <c r="C125" s="369" t="s">
        <v>66</v>
      </c>
      <c r="D125" s="156" t="s">
        <v>67</v>
      </c>
      <c r="E125" s="362" t="s">
        <v>72</v>
      </c>
      <c r="F125" s="363" t="s">
        <v>88</v>
      </c>
      <c r="G125" s="364" t="s">
        <v>89</v>
      </c>
      <c r="H125" s="268" t="s">
        <v>72</v>
      </c>
      <c r="I125" s="288" t="s">
        <v>88</v>
      </c>
      <c r="J125" s="289" t="s">
        <v>89</v>
      </c>
      <c r="K125" s="186" t="s">
        <v>72</v>
      </c>
      <c r="L125" s="163" t="s">
        <v>88</v>
      </c>
      <c r="M125" s="207" t="s">
        <v>89</v>
      </c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</row>
    <row r="126" spans="1:24" ht="76.5">
      <c r="A126" s="174"/>
      <c r="B126" s="57"/>
      <c r="C126" s="56">
        <v>2360</v>
      </c>
      <c r="D126" s="90" t="s">
        <v>115</v>
      </c>
      <c r="E126" s="260">
        <v>0</v>
      </c>
      <c r="F126" s="74">
        <v>5130.9</v>
      </c>
      <c r="G126" s="191">
        <v>0</v>
      </c>
      <c r="H126" s="260">
        <v>0</v>
      </c>
      <c r="I126" s="74">
        <v>5130.9</v>
      </c>
      <c r="J126" s="191">
        <v>0</v>
      </c>
      <c r="K126" s="199"/>
      <c r="L126" s="74"/>
      <c r="M126" s="191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:24" s="173" customFormat="1" ht="114.75">
      <c r="A127" s="62"/>
      <c r="B127" s="55">
        <v>85213</v>
      </c>
      <c r="C127" s="73"/>
      <c r="D127" s="38" t="s">
        <v>264</v>
      </c>
      <c r="E127" s="259">
        <v>9390</v>
      </c>
      <c r="F127" s="60">
        <v>9284.84</v>
      </c>
      <c r="G127" s="189">
        <v>98.88</v>
      </c>
      <c r="H127" s="259">
        <v>9390</v>
      </c>
      <c r="I127" s="60">
        <v>9284.84</v>
      </c>
      <c r="J127" s="189">
        <v>98.88</v>
      </c>
      <c r="K127" s="198"/>
      <c r="L127" s="60"/>
      <c r="M127" s="189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</row>
    <row r="128" spans="1:24" ht="89.25">
      <c r="A128" s="174"/>
      <c r="B128" s="57"/>
      <c r="C128" s="56">
        <v>2010</v>
      </c>
      <c r="D128" s="265" t="s">
        <v>139</v>
      </c>
      <c r="E128" s="260">
        <v>4980</v>
      </c>
      <c r="F128" s="74">
        <v>4917.12</v>
      </c>
      <c r="G128" s="191">
        <v>98.74</v>
      </c>
      <c r="H128" s="260">
        <v>4980</v>
      </c>
      <c r="I128" s="74">
        <v>4917.12</v>
      </c>
      <c r="J128" s="191">
        <v>98.74</v>
      </c>
      <c r="K128" s="199"/>
      <c r="L128" s="74"/>
      <c r="M128" s="191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</row>
    <row r="129" spans="1:24" ht="51">
      <c r="A129" s="174"/>
      <c r="B129" s="57"/>
      <c r="C129" s="56">
        <v>2030</v>
      </c>
      <c r="D129" s="57" t="s">
        <v>84</v>
      </c>
      <c r="E129" s="260">
        <v>4410</v>
      </c>
      <c r="F129" s="74">
        <v>4367.72</v>
      </c>
      <c r="G129" s="191">
        <v>99.04</v>
      </c>
      <c r="H129" s="260">
        <v>4410</v>
      </c>
      <c r="I129" s="74">
        <v>4367.72</v>
      </c>
      <c r="J129" s="191">
        <v>99.04</v>
      </c>
      <c r="K129" s="199"/>
      <c r="L129" s="74"/>
      <c r="M129" s="191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:24" s="173" customFormat="1" ht="38.25">
      <c r="A130" s="62"/>
      <c r="B130" s="55">
        <v>85214</v>
      </c>
      <c r="C130" s="73"/>
      <c r="D130" s="267" t="s">
        <v>152</v>
      </c>
      <c r="E130" s="259">
        <v>26174</v>
      </c>
      <c r="F130" s="60">
        <v>26051.29</v>
      </c>
      <c r="G130" s="189">
        <v>99.53</v>
      </c>
      <c r="H130" s="259">
        <v>26174</v>
      </c>
      <c r="I130" s="60">
        <v>26051.29</v>
      </c>
      <c r="J130" s="189">
        <v>99.53</v>
      </c>
      <c r="K130" s="198"/>
      <c r="L130" s="60"/>
      <c r="M130" s="189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</row>
    <row r="131" spans="1:24" ht="51">
      <c r="A131" s="174"/>
      <c r="B131" s="57"/>
      <c r="C131" s="56">
        <v>2030</v>
      </c>
      <c r="D131" s="119" t="s">
        <v>153</v>
      </c>
      <c r="E131" s="260">
        <v>26174</v>
      </c>
      <c r="F131" s="74">
        <v>26051.29</v>
      </c>
      <c r="G131" s="191">
        <v>99.53</v>
      </c>
      <c r="H131" s="260">
        <v>26174</v>
      </c>
      <c r="I131" s="74">
        <v>26051.29</v>
      </c>
      <c r="J131" s="191">
        <v>99.53</v>
      </c>
      <c r="K131" s="199"/>
      <c r="L131" s="74"/>
      <c r="M131" s="191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:24" s="173" customFormat="1" ht="13.5" thickBot="1">
      <c r="A132" s="62"/>
      <c r="B132" s="55">
        <v>85216</v>
      </c>
      <c r="C132" s="54"/>
      <c r="D132" s="80" t="s">
        <v>214</v>
      </c>
      <c r="E132" s="259">
        <v>50887</v>
      </c>
      <c r="F132" s="60">
        <v>50887</v>
      </c>
      <c r="G132" s="189">
        <v>100</v>
      </c>
      <c r="H132" s="259">
        <v>50887</v>
      </c>
      <c r="I132" s="60">
        <v>50887</v>
      </c>
      <c r="J132" s="189">
        <v>100</v>
      </c>
      <c r="K132" s="198"/>
      <c r="L132" s="60"/>
      <c r="M132" s="189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</row>
    <row r="133" spans="1:24" ht="13.5" thickBot="1">
      <c r="A133" s="667" t="s">
        <v>75</v>
      </c>
      <c r="B133" s="668"/>
      <c r="C133" s="668"/>
      <c r="D133" s="264"/>
      <c r="E133" s="361"/>
      <c r="F133" s="356"/>
      <c r="G133" s="357"/>
      <c r="H133" s="672" t="s">
        <v>191</v>
      </c>
      <c r="I133" s="670"/>
      <c r="J133" s="671"/>
      <c r="K133" s="669" t="s">
        <v>192</v>
      </c>
      <c r="L133" s="670"/>
      <c r="M133" s="671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ht="26.25" thickBot="1">
      <c r="A134" s="417" t="s">
        <v>64</v>
      </c>
      <c r="B134" s="417" t="s">
        <v>65</v>
      </c>
      <c r="C134" s="391" t="s">
        <v>66</v>
      </c>
      <c r="D134" s="156" t="s">
        <v>67</v>
      </c>
      <c r="E134" s="362" t="s">
        <v>72</v>
      </c>
      <c r="F134" s="363" t="s">
        <v>88</v>
      </c>
      <c r="G134" s="364" t="s">
        <v>89</v>
      </c>
      <c r="H134" s="268" t="s">
        <v>72</v>
      </c>
      <c r="I134" s="288" t="s">
        <v>88</v>
      </c>
      <c r="J134" s="289" t="s">
        <v>89</v>
      </c>
      <c r="K134" s="186" t="s">
        <v>72</v>
      </c>
      <c r="L134" s="163" t="s">
        <v>88</v>
      </c>
      <c r="M134" s="207" t="s">
        <v>89</v>
      </c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ht="51">
      <c r="A135" s="174"/>
      <c r="B135" s="174"/>
      <c r="C135" s="77">
        <v>2030</v>
      </c>
      <c r="D135" s="119" t="s">
        <v>153</v>
      </c>
      <c r="E135" s="390">
        <v>50887</v>
      </c>
      <c r="F135" s="260">
        <v>50887</v>
      </c>
      <c r="G135" s="390">
        <v>100</v>
      </c>
      <c r="H135" s="390">
        <v>50887</v>
      </c>
      <c r="I135" s="260">
        <v>50887</v>
      </c>
      <c r="J135" s="390">
        <v>100</v>
      </c>
      <c r="K135" s="74"/>
      <c r="L135" s="260"/>
      <c r="M135" s="390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s="173" customFormat="1" ht="12.75">
      <c r="A136" s="62"/>
      <c r="B136" s="62">
        <v>85219</v>
      </c>
      <c r="C136" s="147"/>
      <c r="D136" s="55" t="s">
        <v>32</v>
      </c>
      <c r="E136" s="60">
        <v>79921</v>
      </c>
      <c r="F136" s="259">
        <v>78733</v>
      </c>
      <c r="G136" s="60">
        <v>98.51</v>
      </c>
      <c r="H136" s="60">
        <v>79921</v>
      </c>
      <c r="I136" s="259">
        <v>78733</v>
      </c>
      <c r="J136" s="60">
        <v>98.51</v>
      </c>
      <c r="K136" s="60"/>
      <c r="L136" s="259"/>
      <c r="M136" s="60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</row>
    <row r="137" spans="1:24" ht="12.75">
      <c r="A137" s="180"/>
      <c r="B137" s="180"/>
      <c r="C137" s="392" t="s">
        <v>134</v>
      </c>
      <c r="D137" s="119" t="s">
        <v>47</v>
      </c>
      <c r="E137" s="74">
        <v>8630</v>
      </c>
      <c r="F137" s="387">
        <v>7442</v>
      </c>
      <c r="G137" s="365">
        <v>86.23</v>
      </c>
      <c r="H137" s="74">
        <v>8630</v>
      </c>
      <c r="I137" s="387">
        <v>7442</v>
      </c>
      <c r="J137" s="365">
        <v>86.23</v>
      </c>
      <c r="K137" s="181"/>
      <c r="L137" s="352"/>
      <c r="M137" s="34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ht="51">
      <c r="A138" s="174"/>
      <c r="B138" s="174"/>
      <c r="C138" s="77">
        <v>2030</v>
      </c>
      <c r="D138" s="119" t="s">
        <v>153</v>
      </c>
      <c r="E138" s="74">
        <v>71291</v>
      </c>
      <c r="F138" s="260">
        <v>71291</v>
      </c>
      <c r="G138" s="74">
        <v>100</v>
      </c>
      <c r="H138" s="74">
        <v>71291</v>
      </c>
      <c r="I138" s="260">
        <v>71291</v>
      </c>
      <c r="J138" s="74">
        <v>100</v>
      </c>
      <c r="K138" s="74"/>
      <c r="L138" s="260"/>
      <c r="M138" s="74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:24" s="173" customFormat="1" ht="21.75" customHeight="1">
      <c r="A139" s="62"/>
      <c r="B139" s="62">
        <v>85295</v>
      </c>
      <c r="C139" s="147"/>
      <c r="D139" s="55" t="s">
        <v>15</v>
      </c>
      <c r="E139" s="60">
        <v>63300</v>
      </c>
      <c r="F139" s="259">
        <v>63300</v>
      </c>
      <c r="G139" s="60">
        <v>100</v>
      </c>
      <c r="H139" s="60">
        <v>63300</v>
      </c>
      <c r="I139" s="259">
        <v>63300</v>
      </c>
      <c r="J139" s="60">
        <v>100</v>
      </c>
      <c r="K139" s="60"/>
      <c r="L139" s="259"/>
      <c r="M139" s="60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</row>
    <row r="140" spans="1:24" s="179" customFormat="1" ht="89.25">
      <c r="A140" s="174"/>
      <c r="B140" s="174"/>
      <c r="C140" s="167" t="s">
        <v>138</v>
      </c>
      <c r="D140" s="514" t="s">
        <v>139</v>
      </c>
      <c r="E140" s="74">
        <v>19000</v>
      </c>
      <c r="F140" s="260">
        <v>19000</v>
      </c>
      <c r="G140" s="74">
        <v>100</v>
      </c>
      <c r="H140" s="74">
        <v>19000</v>
      </c>
      <c r="I140" s="260">
        <v>19000</v>
      </c>
      <c r="J140" s="74">
        <v>100</v>
      </c>
      <c r="K140" s="74"/>
      <c r="L140" s="260"/>
      <c r="M140" s="74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</row>
    <row r="141" spans="1:24" ht="51">
      <c r="A141" s="174"/>
      <c r="B141" s="174"/>
      <c r="C141" s="77">
        <v>2030</v>
      </c>
      <c r="D141" s="57" t="s">
        <v>84</v>
      </c>
      <c r="E141" s="74">
        <v>44300</v>
      </c>
      <c r="F141" s="260">
        <v>44300</v>
      </c>
      <c r="G141" s="74">
        <v>100</v>
      </c>
      <c r="H141" s="74">
        <v>44300</v>
      </c>
      <c r="I141" s="260">
        <v>44300</v>
      </c>
      <c r="J141" s="74">
        <v>100</v>
      </c>
      <c r="K141" s="74"/>
      <c r="L141" s="260"/>
      <c r="M141" s="74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</row>
    <row r="142" spans="1:24" s="166" customFormat="1" ht="30.75" customHeight="1">
      <c r="A142" s="175">
        <v>853</v>
      </c>
      <c r="B142" s="175"/>
      <c r="C142" s="48"/>
      <c r="D142" s="78" t="s">
        <v>341</v>
      </c>
      <c r="E142" s="76">
        <v>84492.84</v>
      </c>
      <c r="F142" s="258">
        <v>84287.27</v>
      </c>
      <c r="G142" s="76">
        <v>99.76</v>
      </c>
      <c r="H142" s="76">
        <v>84492.84</v>
      </c>
      <c r="I142" s="258">
        <v>84287.27</v>
      </c>
      <c r="J142" s="76">
        <v>99.76</v>
      </c>
      <c r="K142" s="76"/>
      <c r="L142" s="258"/>
      <c r="M142" s="76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</row>
    <row r="143" spans="1:24" s="173" customFormat="1" ht="12.75">
      <c r="A143" s="62"/>
      <c r="B143" s="62">
        <v>85395</v>
      </c>
      <c r="C143" s="393"/>
      <c r="D143" s="38" t="s">
        <v>15</v>
      </c>
      <c r="E143" s="60">
        <v>84492.84</v>
      </c>
      <c r="F143" s="259">
        <v>84287.27</v>
      </c>
      <c r="G143" s="60">
        <v>99.76</v>
      </c>
      <c r="H143" s="60">
        <v>84492.84</v>
      </c>
      <c r="I143" s="259">
        <v>84287.27</v>
      </c>
      <c r="J143" s="60">
        <v>99.76</v>
      </c>
      <c r="K143" s="60"/>
      <c r="L143" s="259"/>
      <c r="M143" s="60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</row>
    <row r="144" spans="1:24" ht="102.75" thickBot="1">
      <c r="A144" s="174"/>
      <c r="B144" s="174"/>
      <c r="C144" s="77" t="s">
        <v>337</v>
      </c>
      <c r="D144" s="418" t="s">
        <v>213</v>
      </c>
      <c r="E144" s="419">
        <v>80100.6</v>
      </c>
      <c r="F144" s="419">
        <v>79905.33</v>
      </c>
      <c r="G144" s="419">
        <v>99.76</v>
      </c>
      <c r="H144" s="419">
        <v>80100.6</v>
      </c>
      <c r="I144" s="419">
        <v>79905.33</v>
      </c>
      <c r="J144" s="419">
        <v>99.76</v>
      </c>
      <c r="K144" s="419"/>
      <c r="L144" s="419"/>
      <c r="M144" s="74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</row>
    <row r="145" spans="1:24" ht="13.5" thickBot="1">
      <c r="A145" s="667" t="s">
        <v>75</v>
      </c>
      <c r="B145" s="668"/>
      <c r="C145" s="668"/>
      <c r="D145" s="264"/>
      <c r="E145" s="361"/>
      <c r="F145" s="356"/>
      <c r="G145" s="357"/>
      <c r="H145" s="672" t="s">
        <v>191</v>
      </c>
      <c r="I145" s="670"/>
      <c r="J145" s="671"/>
      <c r="K145" s="669" t="s">
        <v>192</v>
      </c>
      <c r="L145" s="670"/>
      <c r="M145" s="671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</row>
    <row r="146" spans="1:24" ht="26.25" thickBot="1">
      <c r="A146" s="204" t="s">
        <v>64</v>
      </c>
      <c r="B146" s="156" t="s">
        <v>65</v>
      </c>
      <c r="C146" s="369" t="s">
        <v>66</v>
      </c>
      <c r="D146" s="156" t="s">
        <v>67</v>
      </c>
      <c r="E146" s="362" t="s">
        <v>72</v>
      </c>
      <c r="F146" s="363" t="s">
        <v>88</v>
      </c>
      <c r="G146" s="364" t="s">
        <v>89</v>
      </c>
      <c r="H146" s="268" t="s">
        <v>72</v>
      </c>
      <c r="I146" s="288" t="s">
        <v>88</v>
      </c>
      <c r="J146" s="289" t="s">
        <v>89</v>
      </c>
      <c r="K146" s="186" t="s">
        <v>72</v>
      </c>
      <c r="L146" s="163" t="s">
        <v>88</v>
      </c>
      <c r="M146" s="207" t="s">
        <v>89</v>
      </c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</row>
    <row r="147" spans="1:24" ht="102">
      <c r="A147" s="174"/>
      <c r="B147" s="57"/>
      <c r="C147" s="77" t="s">
        <v>340</v>
      </c>
      <c r="D147" s="36" t="s">
        <v>213</v>
      </c>
      <c r="E147" s="247">
        <v>4392.24</v>
      </c>
      <c r="F147" s="260">
        <v>4381.94</v>
      </c>
      <c r="G147" s="191">
        <v>99.77</v>
      </c>
      <c r="H147" s="247">
        <v>4392.24</v>
      </c>
      <c r="I147" s="260">
        <v>4381.94</v>
      </c>
      <c r="J147" s="191">
        <v>99.77</v>
      </c>
      <c r="K147" s="190"/>
      <c r="L147" s="260"/>
      <c r="M147" s="191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</row>
    <row r="148" spans="1:24" s="184" customFormat="1" ht="25.5">
      <c r="A148" s="175">
        <v>854</v>
      </c>
      <c r="B148" s="51"/>
      <c r="C148" s="48"/>
      <c r="D148" s="266" t="s">
        <v>200</v>
      </c>
      <c r="E148" s="396">
        <v>40713</v>
      </c>
      <c r="F148" s="258">
        <v>37934.04</v>
      </c>
      <c r="G148" s="194">
        <v>93.17</v>
      </c>
      <c r="H148" s="396">
        <v>40713</v>
      </c>
      <c r="I148" s="258">
        <v>37934.04</v>
      </c>
      <c r="J148" s="194">
        <v>93.17</v>
      </c>
      <c r="K148" s="287"/>
      <c r="L148" s="258"/>
      <c r="M148" s="194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1:24" s="173" customFormat="1" ht="12.75">
      <c r="A149" s="62"/>
      <c r="B149" s="55">
        <v>85415</v>
      </c>
      <c r="C149" s="393"/>
      <c r="D149" s="267" t="s">
        <v>129</v>
      </c>
      <c r="E149" s="246">
        <v>40713</v>
      </c>
      <c r="F149" s="259">
        <v>37934.04</v>
      </c>
      <c r="G149" s="189">
        <v>93.17</v>
      </c>
      <c r="H149" s="246">
        <v>40713</v>
      </c>
      <c r="I149" s="259">
        <v>37934.04</v>
      </c>
      <c r="J149" s="189">
        <v>93.17</v>
      </c>
      <c r="K149" s="188"/>
      <c r="L149" s="259"/>
      <c r="M149" s="189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</row>
    <row r="150" spans="1:24" ht="51">
      <c r="A150" s="174"/>
      <c r="B150" s="57"/>
      <c r="C150" s="77">
        <v>2030</v>
      </c>
      <c r="D150" s="57" t="s">
        <v>84</v>
      </c>
      <c r="E150" s="247">
        <v>40713</v>
      </c>
      <c r="F150" s="260">
        <v>37934.04</v>
      </c>
      <c r="G150" s="191">
        <v>93.17</v>
      </c>
      <c r="H150" s="247">
        <v>40713</v>
      </c>
      <c r="I150" s="260">
        <v>37934.04</v>
      </c>
      <c r="J150" s="191">
        <v>93.17</v>
      </c>
      <c r="K150" s="190"/>
      <c r="L150" s="260"/>
      <c r="M150" s="191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</row>
    <row r="151" spans="1:24" s="184" customFormat="1" ht="25.5">
      <c r="A151" s="58">
        <v>900</v>
      </c>
      <c r="B151" s="59"/>
      <c r="C151" s="48"/>
      <c r="D151" s="266" t="s">
        <v>154</v>
      </c>
      <c r="E151" s="396">
        <v>3225263.67</v>
      </c>
      <c r="F151" s="258">
        <v>3191342.47</v>
      </c>
      <c r="G151" s="194">
        <v>98.95</v>
      </c>
      <c r="H151" s="396">
        <v>1095722</v>
      </c>
      <c r="I151" s="258">
        <v>1064562.8</v>
      </c>
      <c r="J151" s="194">
        <v>97.16</v>
      </c>
      <c r="K151" s="200">
        <v>2129541.67</v>
      </c>
      <c r="L151" s="141">
        <v>2126779.67</v>
      </c>
      <c r="M151" s="141">
        <v>99.87</v>
      </c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1:24" s="173" customFormat="1" ht="25.5">
      <c r="A152" s="144"/>
      <c r="B152" s="256">
        <v>90001</v>
      </c>
      <c r="C152" s="393"/>
      <c r="D152" s="38" t="s">
        <v>130</v>
      </c>
      <c r="E152" s="246">
        <v>1093722</v>
      </c>
      <c r="F152" s="259">
        <v>1061122</v>
      </c>
      <c r="G152" s="189">
        <v>97.02</v>
      </c>
      <c r="H152" s="246">
        <v>1093722</v>
      </c>
      <c r="I152" s="259">
        <v>1061122</v>
      </c>
      <c r="J152" s="189">
        <v>97.02</v>
      </c>
      <c r="K152" s="188"/>
      <c r="L152" s="259"/>
      <c r="M152" s="189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</row>
    <row r="153" spans="1:24" s="173" customFormat="1" ht="25.5">
      <c r="A153" s="143"/>
      <c r="B153" s="255"/>
      <c r="C153" s="77" t="s">
        <v>328</v>
      </c>
      <c r="D153" s="36" t="s">
        <v>329</v>
      </c>
      <c r="E153" s="247">
        <v>304000</v>
      </c>
      <c r="F153" s="260">
        <v>271200</v>
      </c>
      <c r="G153" s="191">
        <v>89.21</v>
      </c>
      <c r="H153" s="247">
        <v>304000</v>
      </c>
      <c r="I153" s="260">
        <v>271200</v>
      </c>
      <c r="J153" s="191">
        <v>89.21</v>
      </c>
      <c r="K153" s="190"/>
      <c r="L153" s="260"/>
      <c r="M153" s="191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</row>
    <row r="154" spans="1:24" s="173" customFormat="1" ht="12.75">
      <c r="A154" s="143"/>
      <c r="B154" s="255"/>
      <c r="C154" s="77" t="s">
        <v>134</v>
      </c>
      <c r="D154" s="36" t="s">
        <v>47</v>
      </c>
      <c r="E154" s="247">
        <v>789722</v>
      </c>
      <c r="F154" s="260">
        <v>789922</v>
      </c>
      <c r="G154" s="191">
        <v>100.03</v>
      </c>
      <c r="H154" s="247">
        <v>789722</v>
      </c>
      <c r="I154" s="260">
        <v>789922</v>
      </c>
      <c r="J154" s="191">
        <v>100.03</v>
      </c>
      <c r="K154" s="190"/>
      <c r="L154" s="260"/>
      <c r="M154" s="191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</row>
    <row r="155" spans="1:24" s="173" customFormat="1" ht="12.75">
      <c r="A155" s="144"/>
      <c r="B155" s="256">
        <v>90015</v>
      </c>
      <c r="C155" s="393"/>
      <c r="D155" s="511" t="s">
        <v>34</v>
      </c>
      <c r="E155" s="246">
        <v>0</v>
      </c>
      <c r="F155" s="259">
        <v>109.96</v>
      </c>
      <c r="G155" s="189">
        <v>0</v>
      </c>
      <c r="H155" s="246">
        <v>0</v>
      </c>
      <c r="I155" s="259">
        <v>109.96</v>
      </c>
      <c r="J155" s="189">
        <v>0</v>
      </c>
      <c r="K155" s="188"/>
      <c r="L155" s="259"/>
      <c r="M155" s="189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</row>
    <row r="156" spans="1:24" s="173" customFormat="1" ht="12.75">
      <c r="A156" s="143"/>
      <c r="B156" s="255"/>
      <c r="C156" s="77" t="s">
        <v>134</v>
      </c>
      <c r="D156" s="509" t="s">
        <v>47</v>
      </c>
      <c r="E156" s="247">
        <v>0</v>
      </c>
      <c r="F156" s="260">
        <v>109.96</v>
      </c>
      <c r="G156" s="191">
        <v>0</v>
      </c>
      <c r="H156" s="247">
        <v>0</v>
      </c>
      <c r="I156" s="260">
        <v>109.96</v>
      </c>
      <c r="J156" s="191">
        <v>0</v>
      </c>
      <c r="K156" s="190"/>
      <c r="L156" s="260"/>
      <c r="M156" s="191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</row>
    <row r="157" spans="1:24" s="173" customFormat="1" ht="12.75">
      <c r="A157" s="256"/>
      <c r="B157" s="87">
        <v>90095</v>
      </c>
      <c r="C157" s="53"/>
      <c r="D157" s="38" t="s">
        <v>15</v>
      </c>
      <c r="E157" s="96">
        <v>2131541.67</v>
      </c>
      <c r="F157" s="262">
        <v>2130110.51</v>
      </c>
      <c r="G157" s="189">
        <v>99.93</v>
      </c>
      <c r="H157" s="209">
        <v>2000</v>
      </c>
      <c r="I157" s="98">
        <v>3330.84</v>
      </c>
      <c r="J157" s="286">
        <v>166.54</v>
      </c>
      <c r="K157" s="209">
        <v>2129541.67</v>
      </c>
      <c r="L157" s="98">
        <v>2126779.67</v>
      </c>
      <c r="M157" s="60">
        <v>99.87</v>
      </c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</row>
    <row r="158" spans="1:24" s="177" customFormat="1" ht="12.75">
      <c r="A158" s="255"/>
      <c r="B158" s="91"/>
      <c r="C158" s="285" t="s">
        <v>134</v>
      </c>
      <c r="D158" s="36" t="s">
        <v>47</v>
      </c>
      <c r="E158" s="97">
        <v>2000</v>
      </c>
      <c r="F158" s="176">
        <v>3330.84</v>
      </c>
      <c r="G158" s="191">
        <v>166.54</v>
      </c>
      <c r="H158" s="97">
        <v>2000</v>
      </c>
      <c r="I158" s="176">
        <v>3330.84</v>
      </c>
      <c r="J158" s="191">
        <v>166.54</v>
      </c>
      <c r="K158" s="176"/>
      <c r="L158" s="142"/>
      <c r="M158" s="74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</row>
    <row r="159" spans="1:24" s="177" customFormat="1" ht="102.75" thickBot="1">
      <c r="A159" s="255"/>
      <c r="B159" s="91"/>
      <c r="C159" s="285" t="s">
        <v>330</v>
      </c>
      <c r="D159" s="36" t="s">
        <v>213</v>
      </c>
      <c r="E159" s="97">
        <v>1993755.67</v>
      </c>
      <c r="F159" s="176">
        <v>1990993.67</v>
      </c>
      <c r="G159" s="191">
        <v>99.86</v>
      </c>
      <c r="H159" s="97"/>
      <c r="I159" s="176"/>
      <c r="J159" s="191"/>
      <c r="K159" s="97">
        <v>1993755.67</v>
      </c>
      <c r="L159" s="176">
        <v>1990993.67</v>
      </c>
      <c r="M159" s="191">
        <v>99.86</v>
      </c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</row>
    <row r="160" spans="1:24" ht="13.5" thickBot="1">
      <c r="A160" s="667" t="s">
        <v>75</v>
      </c>
      <c r="B160" s="668"/>
      <c r="C160" s="668"/>
      <c r="D160" s="264"/>
      <c r="E160" s="361"/>
      <c r="F160" s="356"/>
      <c r="G160" s="357"/>
      <c r="H160" s="672" t="s">
        <v>191</v>
      </c>
      <c r="I160" s="670"/>
      <c r="J160" s="671"/>
      <c r="K160" s="669" t="s">
        <v>192</v>
      </c>
      <c r="L160" s="670"/>
      <c r="M160" s="671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</row>
    <row r="161" spans="1:24" ht="26.25" thickBot="1">
      <c r="A161" s="204" t="s">
        <v>64</v>
      </c>
      <c r="B161" s="156" t="s">
        <v>65</v>
      </c>
      <c r="C161" s="369" t="s">
        <v>66</v>
      </c>
      <c r="D161" s="156" t="s">
        <v>67</v>
      </c>
      <c r="E161" s="362" t="s">
        <v>72</v>
      </c>
      <c r="F161" s="363" t="s">
        <v>88</v>
      </c>
      <c r="G161" s="364" t="s">
        <v>89</v>
      </c>
      <c r="H161" s="268" t="s">
        <v>72</v>
      </c>
      <c r="I161" s="288" t="s">
        <v>88</v>
      </c>
      <c r="J161" s="289" t="s">
        <v>89</v>
      </c>
      <c r="K161" s="526" t="s">
        <v>72</v>
      </c>
      <c r="L161" s="527" t="s">
        <v>88</v>
      </c>
      <c r="M161" s="528" t="s">
        <v>89</v>
      </c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</row>
    <row r="162" spans="1:24" s="177" customFormat="1" ht="76.5">
      <c r="A162" s="255"/>
      <c r="B162" s="91"/>
      <c r="C162" s="285" t="s">
        <v>212</v>
      </c>
      <c r="D162" s="509" t="s">
        <v>202</v>
      </c>
      <c r="E162" s="521">
        <v>105786</v>
      </c>
      <c r="F162" s="176">
        <v>105786</v>
      </c>
      <c r="G162" s="191">
        <v>100</v>
      </c>
      <c r="H162" s="97"/>
      <c r="I162" s="176"/>
      <c r="J162" s="191"/>
      <c r="K162" s="525">
        <v>105786</v>
      </c>
      <c r="L162" s="176">
        <v>105786</v>
      </c>
      <c r="M162" s="191">
        <v>100</v>
      </c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</row>
    <row r="163" spans="1:24" s="177" customFormat="1" ht="89.25">
      <c r="A163" s="255"/>
      <c r="B163" s="91"/>
      <c r="C163" s="77" t="s">
        <v>331</v>
      </c>
      <c r="D163" s="36" t="s">
        <v>332</v>
      </c>
      <c r="E163" s="142">
        <v>30000</v>
      </c>
      <c r="F163" s="176">
        <v>30000</v>
      </c>
      <c r="G163" s="191">
        <v>100</v>
      </c>
      <c r="H163" s="97"/>
      <c r="I163" s="176"/>
      <c r="J163" s="191"/>
      <c r="K163" s="525">
        <v>30000</v>
      </c>
      <c r="L163" s="176">
        <v>30000</v>
      </c>
      <c r="M163" s="191">
        <v>100</v>
      </c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</row>
    <row r="164" spans="1:24" s="166" customFormat="1" ht="25.5">
      <c r="A164" s="58">
        <v>921</v>
      </c>
      <c r="B164" s="81"/>
      <c r="C164" s="48"/>
      <c r="D164" s="78" t="s">
        <v>342</v>
      </c>
      <c r="E164" s="141">
        <v>18000</v>
      </c>
      <c r="F164" s="261">
        <v>27773.75</v>
      </c>
      <c r="G164" s="194">
        <v>154.3</v>
      </c>
      <c r="H164" s="397">
        <v>18000</v>
      </c>
      <c r="I164" s="261">
        <v>27773.75</v>
      </c>
      <c r="J164" s="194">
        <v>154.3</v>
      </c>
      <c r="K164" s="200"/>
      <c r="L164" s="141"/>
      <c r="M164" s="194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</row>
    <row r="165" spans="1:24" s="173" customFormat="1" ht="12.75">
      <c r="A165" s="144"/>
      <c r="B165" s="523">
        <v>92195</v>
      </c>
      <c r="C165" s="393"/>
      <c r="D165" s="80" t="s">
        <v>15</v>
      </c>
      <c r="E165" s="96">
        <v>18000</v>
      </c>
      <c r="F165" s="262">
        <v>27773.75</v>
      </c>
      <c r="G165" s="189">
        <v>154.3</v>
      </c>
      <c r="H165" s="96">
        <v>18000</v>
      </c>
      <c r="I165" s="262">
        <v>27773.75</v>
      </c>
      <c r="J165" s="189">
        <v>154.3</v>
      </c>
      <c r="K165" s="209"/>
      <c r="L165" s="98"/>
      <c r="M165" s="189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</row>
    <row r="166" spans="1:24" s="177" customFormat="1" ht="102">
      <c r="A166" s="143"/>
      <c r="B166" s="524"/>
      <c r="C166" s="77" t="s">
        <v>136</v>
      </c>
      <c r="D166" s="36" t="s">
        <v>140</v>
      </c>
      <c r="E166" s="97">
        <v>18000</v>
      </c>
      <c r="F166" s="176">
        <v>17700</v>
      </c>
      <c r="G166" s="191">
        <v>98.33</v>
      </c>
      <c r="H166" s="97">
        <v>18000</v>
      </c>
      <c r="I166" s="176">
        <v>17700</v>
      </c>
      <c r="J166" s="191">
        <v>98.33</v>
      </c>
      <c r="K166" s="201"/>
      <c r="L166" s="490"/>
      <c r="M166" s="191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</row>
    <row r="167" spans="1:24" s="177" customFormat="1" ht="12.75">
      <c r="A167" s="143"/>
      <c r="B167" s="524"/>
      <c r="C167" s="77" t="s">
        <v>137</v>
      </c>
      <c r="D167" s="36" t="s">
        <v>68</v>
      </c>
      <c r="E167" s="97">
        <v>0</v>
      </c>
      <c r="F167" s="176">
        <v>39.75</v>
      </c>
      <c r="G167" s="191">
        <v>0</v>
      </c>
      <c r="H167" s="97">
        <v>0</v>
      </c>
      <c r="I167" s="176">
        <v>39.75</v>
      </c>
      <c r="J167" s="191">
        <v>0</v>
      </c>
      <c r="K167" s="201"/>
      <c r="L167" s="142"/>
      <c r="M167" s="191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</row>
    <row r="168" spans="1:24" s="177" customFormat="1" ht="12.75">
      <c r="A168" s="522"/>
      <c r="B168" s="99"/>
      <c r="C168" s="77" t="s">
        <v>134</v>
      </c>
      <c r="D168" s="518" t="s">
        <v>47</v>
      </c>
      <c r="E168" s="97">
        <v>0</v>
      </c>
      <c r="F168" s="176">
        <v>10034</v>
      </c>
      <c r="G168" s="191">
        <v>0</v>
      </c>
      <c r="H168" s="97">
        <v>0</v>
      </c>
      <c r="I168" s="176">
        <v>10034</v>
      </c>
      <c r="J168" s="191">
        <v>0</v>
      </c>
      <c r="K168" s="201"/>
      <c r="L168" s="155"/>
      <c r="M168" s="191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</row>
    <row r="169" spans="1:24" s="166" customFormat="1" ht="12.75">
      <c r="A169" s="138"/>
      <c r="B169" s="138"/>
      <c r="C169" s="394"/>
      <c r="D169" s="394" t="s">
        <v>76</v>
      </c>
      <c r="E169" s="398">
        <v>13936962.63</v>
      </c>
      <c r="F169" s="263">
        <v>13952422.33</v>
      </c>
      <c r="G169" s="211">
        <v>100.11</v>
      </c>
      <c r="H169" s="203">
        <f>SUM(H6,H12,H18,H23,H26,H36,H46,H79,H99,H117,H120,H142,H148,H151,H164)</f>
        <v>11685395.76</v>
      </c>
      <c r="I169" s="164">
        <f>SUM(I6,I12,I18,I23,I26,I36,I46,I79,I99,I117,I120,I142,I148,I151,I164)</f>
        <v>11702958.79</v>
      </c>
      <c r="J169" s="211">
        <f>I169/H169%</f>
        <v>100.15029897455523</v>
      </c>
      <c r="K169" s="203">
        <v>2251566.87</v>
      </c>
      <c r="L169" s="164">
        <v>2249463.54</v>
      </c>
      <c r="M169" s="211">
        <v>99.91</v>
      </c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</row>
    <row r="170" spans="1:24" s="173" customFormat="1" ht="13.5" thickBot="1">
      <c r="A170" s="185"/>
      <c r="B170" s="185"/>
      <c r="C170" s="395"/>
      <c r="D170" s="400"/>
      <c r="E170" s="399"/>
      <c r="F170" s="358"/>
      <c r="G170" s="359"/>
      <c r="H170" s="212"/>
      <c r="I170" s="213"/>
      <c r="J170" s="214"/>
      <c r="K170" s="212"/>
      <c r="L170" s="213"/>
      <c r="M170" s="214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</row>
    <row r="171" spans="1:2" ht="12.75">
      <c r="A171" s="159"/>
      <c r="B171" s="159"/>
    </row>
    <row r="172" spans="1:2" ht="12.75">
      <c r="A172" s="159"/>
      <c r="B172" s="159"/>
    </row>
    <row r="173" spans="1:2" ht="12.75">
      <c r="A173" s="159"/>
      <c r="B173" s="159"/>
    </row>
    <row r="174" spans="1:2" ht="12.75">
      <c r="A174" s="159"/>
      <c r="B174" s="159"/>
    </row>
    <row r="175" spans="1:9" ht="12.75">
      <c r="A175" s="159"/>
      <c r="B175" s="159"/>
      <c r="I175" s="254"/>
    </row>
    <row r="176" spans="1:9" ht="12.75">
      <c r="A176" s="159"/>
      <c r="B176" s="159"/>
      <c r="I176" s="307"/>
    </row>
    <row r="177" spans="1:9" ht="12.75">
      <c r="A177" s="159"/>
      <c r="B177" s="159"/>
      <c r="I177"/>
    </row>
    <row r="178" spans="1:2" ht="12.75">
      <c r="A178" s="159"/>
      <c r="B178" s="159"/>
    </row>
    <row r="179" spans="1:2" ht="12.75">
      <c r="A179" s="159"/>
      <c r="B179" s="159"/>
    </row>
    <row r="180" spans="1:2" ht="12.75">
      <c r="A180" s="159"/>
      <c r="B180" s="159"/>
    </row>
    <row r="181" spans="1:2" ht="12.75">
      <c r="A181" s="159"/>
      <c r="B181" s="159"/>
    </row>
    <row r="182" spans="1:2" ht="12.75">
      <c r="A182" s="159"/>
      <c r="B182" s="159"/>
    </row>
    <row r="183" spans="1:2" ht="12.75">
      <c r="A183" s="159"/>
      <c r="B183" s="159"/>
    </row>
    <row r="184" spans="1:2" ht="12.75">
      <c r="A184" s="159"/>
      <c r="B184" s="159"/>
    </row>
    <row r="185" spans="1:2" ht="12.75">
      <c r="A185" s="159"/>
      <c r="B185" s="159"/>
    </row>
    <row r="186" spans="1:2" ht="12.75">
      <c r="A186" s="159"/>
      <c r="B186" s="159"/>
    </row>
    <row r="187" spans="1:2" ht="12.75">
      <c r="A187" s="159"/>
      <c r="B187" s="159"/>
    </row>
    <row r="188" spans="1:2" ht="12.75">
      <c r="A188" s="159"/>
      <c r="B188" s="159"/>
    </row>
    <row r="189" spans="1:2" ht="12.75">
      <c r="A189" s="159"/>
      <c r="B189" s="159"/>
    </row>
    <row r="190" spans="1:2" ht="12.75">
      <c r="A190" s="159"/>
      <c r="B190" s="159"/>
    </row>
    <row r="191" spans="1:2" ht="12.75">
      <c r="A191" s="159"/>
      <c r="B191" s="159"/>
    </row>
    <row r="192" spans="1:2" ht="12.75">
      <c r="A192" s="159"/>
      <c r="B192" s="159"/>
    </row>
    <row r="193" spans="1:2" ht="12.75">
      <c r="A193" s="159"/>
      <c r="B193" s="159"/>
    </row>
    <row r="194" spans="1:2" ht="12.75">
      <c r="A194" s="159"/>
      <c r="B194" s="159"/>
    </row>
    <row r="195" spans="1:2" ht="12.75">
      <c r="A195" s="159"/>
      <c r="B195" s="159"/>
    </row>
    <row r="196" spans="1:2" ht="12.75">
      <c r="A196" s="159"/>
      <c r="B196" s="159"/>
    </row>
    <row r="197" spans="1:2" ht="12.75">
      <c r="A197" s="159"/>
      <c r="B197" s="159"/>
    </row>
    <row r="198" spans="1:2" ht="12.75">
      <c r="A198" s="159"/>
      <c r="B198" s="159"/>
    </row>
    <row r="199" spans="1:2" ht="12.75">
      <c r="A199" s="159"/>
      <c r="B199" s="159"/>
    </row>
    <row r="200" spans="1:2" ht="12.75">
      <c r="A200" s="159"/>
      <c r="B200" s="159"/>
    </row>
    <row r="201" spans="1:2" ht="12.75">
      <c r="A201" s="159"/>
      <c r="B201" s="159"/>
    </row>
    <row r="202" spans="1:2" ht="12.75">
      <c r="A202" s="159"/>
      <c r="B202" s="159"/>
    </row>
    <row r="203" spans="1:2" ht="12.75">
      <c r="A203" s="159"/>
      <c r="B203" s="159"/>
    </row>
    <row r="204" spans="1:2" ht="12.75">
      <c r="A204" s="159"/>
      <c r="B204" s="159"/>
    </row>
    <row r="205" spans="1:2" ht="12.75">
      <c r="A205" s="159"/>
      <c r="B205" s="159"/>
    </row>
    <row r="206" spans="1:2" ht="12.75">
      <c r="A206" s="159"/>
      <c r="B206" s="159"/>
    </row>
    <row r="207" spans="1:2" ht="12.75">
      <c r="A207" s="159"/>
      <c r="B207" s="159"/>
    </row>
    <row r="208" spans="1:2" ht="12.75">
      <c r="A208" s="159"/>
      <c r="B208" s="159"/>
    </row>
    <row r="209" spans="1:2" ht="12.75">
      <c r="A209" s="159"/>
      <c r="B209" s="159"/>
    </row>
    <row r="210" spans="1:2" ht="12.75">
      <c r="A210" s="159"/>
      <c r="B210" s="159"/>
    </row>
    <row r="211" spans="1:2" ht="12.75">
      <c r="A211" s="159"/>
      <c r="B211" s="159"/>
    </row>
    <row r="212" spans="1:2" ht="12.75">
      <c r="A212" s="159"/>
      <c r="B212" s="159"/>
    </row>
    <row r="213" spans="1:2" ht="12.75">
      <c r="A213" s="159"/>
      <c r="B213" s="159"/>
    </row>
    <row r="214" spans="1:2" ht="12.75">
      <c r="A214" s="159"/>
      <c r="B214" s="159"/>
    </row>
    <row r="215" spans="1:2" ht="12.75">
      <c r="A215" s="159"/>
      <c r="B215" s="159"/>
    </row>
    <row r="216" spans="1:2" ht="12.75">
      <c r="A216" s="159"/>
      <c r="B216" s="159"/>
    </row>
    <row r="217" spans="1:2" ht="12.75">
      <c r="A217" s="159"/>
      <c r="B217" s="159"/>
    </row>
    <row r="218" spans="1:2" ht="12.75">
      <c r="A218" s="159"/>
      <c r="B218" s="159"/>
    </row>
    <row r="219" spans="1:2" ht="12.75">
      <c r="A219" s="159"/>
      <c r="B219" s="159"/>
    </row>
    <row r="220" spans="1:2" ht="12.75">
      <c r="A220" s="159"/>
      <c r="B220" s="159"/>
    </row>
    <row r="221" spans="1:2" ht="12.75">
      <c r="A221" s="159"/>
      <c r="B221" s="159"/>
    </row>
    <row r="222" spans="1:2" ht="12.75">
      <c r="A222" s="159"/>
      <c r="B222" s="159"/>
    </row>
    <row r="223" spans="1:2" ht="12.75">
      <c r="A223" s="159"/>
      <c r="B223" s="159"/>
    </row>
    <row r="224" spans="1:2" ht="12.75">
      <c r="A224" s="159"/>
      <c r="B224" s="159"/>
    </row>
    <row r="225" spans="1:2" ht="12.75">
      <c r="A225" s="159"/>
      <c r="B225" s="159"/>
    </row>
    <row r="226" spans="1:2" ht="12.75">
      <c r="A226" s="159"/>
      <c r="B226" s="159"/>
    </row>
    <row r="227" spans="1:2" ht="12.75">
      <c r="A227" s="159"/>
      <c r="B227" s="159"/>
    </row>
    <row r="228" spans="1:2" ht="12.75">
      <c r="A228" s="159"/>
      <c r="B228" s="159"/>
    </row>
    <row r="229" spans="1:2" ht="12.75">
      <c r="A229" s="159"/>
      <c r="B229" s="159"/>
    </row>
    <row r="230" spans="1:2" ht="12.75">
      <c r="A230" s="159"/>
      <c r="B230" s="159"/>
    </row>
    <row r="231" spans="1:2" ht="12.75">
      <c r="A231" s="159"/>
      <c r="B231" s="159"/>
    </row>
    <row r="232" spans="1:2" ht="12.75">
      <c r="A232" s="159"/>
      <c r="B232" s="159"/>
    </row>
    <row r="233" spans="1:2" ht="12.75">
      <c r="A233" s="159"/>
      <c r="B233" s="159"/>
    </row>
    <row r="234" spans="1:2" ht="12.75">
      <c r="A234" s="159"/>
      <c r="B234" s="159"/>
    </row>
    <row r="235" spans="1:2" ht="12.75">
      <c r="A235" s="159"/>
      <c r="B235" s="159"/>
    </row>
    <row r="236" spans="1:2" ht="12.75">
      <c r="A236" s="159"/>
      <c r="B236" s="159"/>
    </row>
    <row r="237" spans="1:2" ht="12.75">
      <c r="A237" s="159"/>
      <c r="B237" s="159"/>
    </row>
    <row r="238" spans="1:2" ht="12.75">
      <c r="A238" s="159"/>
      <c r="B238" s="159"/>
    </row>
    <row r="239" spans="1:2" ht="12.75">
      <c r="A239" s="159"/>
      <c r="B239" s="159"/>
    </row>
    <row r="240" spans="1:2" ht="12.75">
      <c r="A240" s="159"/>
      <c r="B240" s="159"/>
    </row>
    <row r="241" spans="1:2" ht="12.75">
      <c r="A241" s="159"/>
      <c r="B241" s="159"/>
    </row>
    <row r="242" spans="1:2" ht="12.75">
      <c r="A242" s="159"/>
      <c r="B242" s="159"/>
    </row>
    <row r="243" spans="1:2" ht="12.75">
      <c r="A243" s="159"/>
      <c r="B243" s="159"/>
    </row>
    <row r="244" spans="1:2" ht="12.75">
      <c r="A244" s="159"/>
      <c r="B244" s="159"/>
    </row>
    <row r="245" spans="1:2" ht="12.75">
      <c r="A245" s="159"/>
      <c r="B245" s="159"/>
    </row>
    <row r="246" spans="1:2" ht="12.75">
      <c r="A246" s="159"/>
      <c r="B246" s="159"/>
    </row>
    <row r="247" spans="1:2" ht="12.75">
      <c r="A247" s="159"/>
      <c r="B247" s="159"/>
    </row>
    <row r="248" spans="1:2" ht="12.75">
      <c r="A248" s="159"/>
      <c r="B248" s="159"/>
    </row>
    <row r="249" spans="1:2" ht="12.75">
      <c r="A249" s="159"/>
      <c r="B249" s="159"/>
    </row>
    <row r="250" spans="1:2" ht="12.75">
      <c r="A250" s="159"/>
      <c r="B250" s="159"/>
    </row>
    <row r="251" spans="1:2" ht="12.75">
      <c r="A251" s="159"/>
      <c r="B251" s="159"/>
    </row>
    <row r="252" spans="1:2" ht="12.75">
      <c r="A252" s="159"/>
      <c r="B252" s="159"/>
    </row>
    <row r="253" spans="1:2" ht="12.75">
      <c r="A253" s="159"/>
      <c r="B253" s="159"/>
    </row>
    <row r="254" spans="1:2" ht="12.75">
      <c r="A254" s="159"/>
      <c r="B254" s="159"/>
    </row>
    <row r="255" spans="1:2" ht="12.75">
      <c r="A255" s="159"/>
      <c r="B255" s="159"/>
    </row>
    <row r="256" spans="1:2" ht="12.75">
      <c r="A256" s="159"/>
      <c r="B256" s="159"/>
    </row>
    <row r="257" spans="1:2" ht="12.75">
      <c r="A257" s="159"/>
      <c r="B257" s="159"/>
    </row>
    <row r="258" spans="1:2" ht="12.75">
      <c r="A258" s="159"/>
      <c r="B258" s="159"/>
    </row>
    <row r="259" spans="1:2" ht="12.75">
      <c r="A259" s="159"/>
      <c r="B259" s="159"/>
    </row>
    <row r="260" spans="1:2" ht="12.75">
      <c r="A260" s="159"/>
      <c r="B260" s="159"/>
    </row>
    <row r="261" spans="1:2" ht="12.75">
      <c r="A261" s="159"/>
      <c r="B261" s="159"/>
    </row>
    <row r="262" spans="1:2" ht="12.75">
      <c r="A262" s="159"/>
      <c r="B262" s="159"/>
    </row>
    <row r="263" spans="1:2" ht="12.75">
      <c r="A263" s="159"/>
      <c r="B263" s="159"/>
    </row>
    <row r="264" spans="1:2" ht="12.75">
      <c r="A264" s="159"/>
      <c r="B264" s="159"/>
    </row>
    <row r="265" spans="1:2" ht="12.75">
      <c r="A265" s="159"/>
      <c r="B265" s="159"/>
    </row>
    <row r="266" spans="1:2" ht="12.75">
      <c r="A266" s="159"/>
      <c r="B266" s="159"/>
    </row>
    <row r="267" spans="1:2" ht="12.75">
      <c r="A267" s="159"/>
      <c r="B267" s="159"/>
    </row>
    <row r="268" spans="1:2" ht="12.75">
      <c r="A268" s="159"/>
      <c r="B268" s="159"/>
    </row>
    <row r="269" spans="1:2" ht="12.75">
      <c r="A269" s="159"/>
      <c r="B269" s="159"/>
    </row>
    <row r="270" spans="1:2" ht="12.75">
      <c r="A270" s="159"/>
      <c r="B270" s="159"/>
    </row>
    <row r="271" spans="1:2" ht="12.75">
      <c r="A271" s="159"/>
      <c r="B271" s="159"/>
    </row>
    <row r="272" spans="1:2" ht="12.75">
      <c r="A272" s="159"/>
      <c r="B272" s="159"/>
    </row>
    <row r="273" spans="1:2" ht="12.75">
      <c r="A273" s="159"/>
      <c r="B273" s="159"/>
    </row>
    <row r="274" spans="1:2" ht="12.75">
      <c r="A274" s="159"/>
      <c r="B274" s="159"/>
    </row>
    <row r="275" spans="1:2" ht="12.75">
      <c r="A275" s="159"/>
      <c r="B275" s="159"/>
    </row>
    <row r="276" spans="1:2" ht="12.75">
      <c r="A276" s="159"/>
      <c r="B276" s="159"/>
    </row>
    <row r="277" spans="1:2" ht="12.75">
      <c r="A277" s="159"/>
      <c r="B277" s="159"/>
    </row>
    <row r="278" spans="1:2" ht="12.75">
      <c r="A278" s="159"/>
      <c r="B278" s="159"/>
    </row>
    <row r="279" spans="1:2" ht="12.75">
      <c r="A279" s="159"/>
      <c r="B279" s="159"/>
    </row>
    <row r="280" spans="1:2" ht="12.75">
      <c r="A280" s="159"/>
      <c r="B280" s="159"/>
    </row>
    <row r="281" spans="1:2" ht="12.75">
      <c r="A281" s="159"/>
      <c r="B281" s="159"/>
    </row>
    <row r="282" spans="1:2" ht="12.75">
      <c r="A282" s="159"/>
      <c r="B282" s="159"/>
    </row>
    <row r="283" spans="1:2" ht="12.75">
      <c r="A283" s="159"/>
      <c r="B283" s="159"/>
    </row>
    <row r="284" spans="1:2" ht="12.75">
      <c r="A284" s="159"/>
      <c r="B284" s="159"/>
    </row>
    <row r="285" spans="1:2" ht="12.75">
      <c r="A285" s="159"/>
      <c r="B285" s="159"/>
    </row>
    <row r="286" spans="1:2" ht="12.75">
      <c r="A286" s="159"/>
      <c r="B286" s="159"/>
    </row>
    <row r="287" spans="1:2" ht="12.75">
      <c r="A287" s="159"/>
      <c r="B287" s="159"/>
    </row>
    <row r="288" spans="1:2" ht="12.75">
      <c r="A288" s="159"/>
      <c r="B288" s="159"/>
    </row>
    <row r="289" spans="1:2" ht="12.75">
      <c r="A289" s="159"/>
      <c r="B289" s="159"/>
    </row>
    <row r="290" spans="1:2" ht="12.75">
      <c r="A290" s="159"/>
      <c r="B290" s="159"/>
    </row>
    <row r="291" spans="1:2" ht="12.75">
      <c r="A291" s="159"/>
      <c r="B291" s="159"/>
    </row>
    <row r="292" spans="1:2" ht="12.75">
      <c r="A292" s="159"/>
      <c r="B292" s="159"/>
    </row>
    <row r="293" spans="1:2" ht="12.75">
      <c r="A293" s="159"/>
      <c r="B293" s="159"/>
    </row>
    <row r="294" spans="1:2" ht="12.75">
      <c r="A294" s="159"/>
      <c r="B294" s="159"/>
    </row>
    <row r="295" spans="1:2" ht="12.75">
      <c r="A295" s="159"/>
      <c r="B295" s="159"/>
    </row>
    <row r="296" spans="1:2" ht="12.75">
      <c r="A296" s="159"/>
      <c r="B296" s="159"/>
    </row>
    <row r="297" spans="1:2" ht="12.75">
      <c r="A297" s="159"/>
      <c r="B297" s="159"/>
    </row>
    <row r="298" spans="1:2" ht="12.75">
      <c r="A298" s="159"/>
      <c r="B298" s="159"/>
    </row>
    <row r="299" spans="1:2" ht="12.75">
      <c r="A299" s="159"/>
      <c r="B299" s="159"/>
    </row>
    <row r="300" spans="1:2" ht="12.75">
      <c r="A300" s="159"/>
      <c r="B300" s="159"/>
    </row>
    <row r="301" spans="1:2" ht="12.75">
      <c r="A301" s="159"/>
      <c r="B301" s="159"/>
    </row>
    <row r="302" spans="1:2" ht="12.75">
      <c r="A302" s="159"/>
      <c r="B302" s="159"/>
    </row>
    <row r="303" spans="1:2" ht="12.75">
      <c r="A303" s="159"/>
      <c r="B303" s="159"/>
    </row>
    <row r="304" spans="1:2" ht="12.75">
      <c r="A304" s="159"/>
      <c r="B304" s="159"/>
    </row>
    <row r="305" spans="1:2" ht="12.75">
      <c r="A305" s="159"/>
      <c r="B305" s="159"/>
    </row>
    <row r="306" spans="1:2" ht="12.75">
      <c r="A306" s="159"/>
      <c r="B306" s="159"/>
    </row>
    <row r="307" spans="1:2" ht="12.75">
      <c r="A307" s="159"/>
      <c r="B307" s="159"/>
    </row>
    <row r="308" spans="1:2" ht="12.75">
      <c r="A308" s="159"/>
      <c r="B308" s="159"/>
    </row>
    <row r="309" spans="1:2" ht="12.75">
      <c r="A309" s="159"/>
      <c r="B309" s="159"/>
    </row>
    <row r="310" spans="1:2" ht="12.75">
      <c r="A310" s="159"/>
      <c r="B310" s="159"/>
    </row>
    <row r="311" spans="1:2" ht="12.75">
      <c r="A311" s="159"/>
      <c r="B311" s="159"/>
    </row>
    <row r="312" spans="1:2" ht="12.75">
      <c r="A312" s="159"/>
      <c r="B312" s="159"/>
    </row>
    <row r="313" spans="1:2" ht="12.75">
      <c r="A313" s="159"/>
      <c r="B313" s="159"/>
    </row>
    <row r="314" spans="1:2" ht="12.75">
      <c r="A314" s="159"/>
      <c r="B314" s="159"/>
    </row>
    <row r="315" spans="1:2" ht="12.75">
      <c r="A315" s="159"/>
      <c r="B315" s="159"/>
    </row>
    <row r="316" spans="1:2" ht="12.75">
      <c r="A316" s="159"/>
      <c r="B316" s="159"/>
    </row>
    <row r="317" spans="1:2" ht="12.75">
      <c r="A317" s="159"/>
      <c r="B317" s="159"/>
    </row>
    <row r="318" spans="1:2" ht="12.75">
      <c r="A318" s="159"/>
      <c r="B318" s="159"/>
    </row>
    <row r="319" spans="1:2" ht="12.75">
      <c r="A319" s="159"/>
      <c r="B319" s="159"/>
    </row>
    <row r="320" spans="1:2" ht="12.75">
      <c r="A320" s="159"/>
      <c r="B320" s="159"/>
    </row>
    <row r="321" spans="1:2" ht="12.75">
      <c r="A321" s="159"/>
      <c r="B321" s="159"/>
    </row>
    <row r="322" spans="1:2" ht="12.75">
      <c r="A322" s="159"/>
      <c r="B322" s="159"/>
    </row>
    <row r="323" spans="1:2" ht="12.75">
      <c r="A323" s="159"/>
      <c r="B323" s="159"/>
    </row>
    <row r="324" spans="1:2" ht="12.75">
      <c r="A324" s="159"/>
      <c r="B324" s="159"/>
    </row>
    <row r="325" spans="1:2" ht="12.75">
      <c r="A325" s="159"/>
      <c r="B325" s="159"/>
    </row>
    <row r="326" spans="1:2" ht="12.75">
      <c r="A326" s="159"/>
      <c r="B326" s="159"/>
    </row>
    <row r="327" spans="1:2" ht="12.75">
      <c r="A327" s="159"/>
      <c r="B327" s="159"/>
    </row>
    <row r="328" spans="1:2" ht="12.75">
      <c r="A328" s="159"/>
      <c r="B328" s="159"/>
    </row>
    <row r="329" spans="1:2" ht="12.75">
      <c r="A329" s="159"/>
      <c r="B329" s="159"/>
    </row>
    <row r="330" spans="1:2" ht="12.75">
      <c r="A330" s="159"/>
      <c r="B330" s="159"/>
    </row>
    <row r="331" spans="1:2" ht="12.75">
      <c r="A331" s="159"/>
      <c r="B331" s="159"/>
    </row>
    <row r="332" spans="1:2" ht="12.75">
      <c r="A332" s="159"/>
      <c r="B332" s="159"/>
    </row>
    <row r="333" spans="1:2" ht="12.75">
      <c r="A333" s="159"/>
      <c r="B333" s="159"/>
    </row>
    <row r="334" spans="1:2" ht="12.75">
      <c r="A334" s="159"/>
      <c r="B334" s="159"/>
    </row>
    <row r="335" spans="1:2" ht="12.75">
      <c r="A335" s="159"/>
      <c r="B335" s="159"/>
    </row>
    <row r="336" spans="1:2" ht="12.75">
      <c r="A336" s="159"/>
      <c r="B336" s="159"/>
    </row>
    <row r="337" spans="1:2" ht="12.75">
      <c r="A337" s="159"/>
      <c r="B337" s="159"/>
    </row>
    <row r="338" spans="1:2" ht="12.75">
      <c r="A338" s="159"/>
      <c r="B338" s="159"/>
    </row>
    <row r="339" spans="1:2" ht="12.75">
      <c r="A339" s="159"/>
      <c r="B339" s="159"/>
    </row>
    <row r="340" spans="1:2" ht="12.75">
      <c r="A340" s="159"/>
      <c r="B340" s="159"/>
    </row>
    <row r="341" spans="1:2" ht="12.75">
      <c r="A341" s="159"/>
      <c r="B341" s="159"/>
    </row>
    <row r="342" spans="1:2" ht="12.75">
      <c r="A342" s="159"/>
      <c r="B342" s="159"/>
    </row>
    <row r="343" spans="1:2" ht="12.75">
      <c r="A343" s="159"/>
      <c r="B343" s="159"/>
    </row>
    <row r="344" spans="1:2" ht="12.75">
      <c r="A344" s="159"/>
      <c r="B344" s="159"/>
    </row>
    <row r="345" spans="1:2" ht="12.75">
      <c r="A345" s="159"/>
      <c r="B345" s="159"/>
    </row>
    <row r="346" spans="1:2" ht="12.75">
      <c r="A346" s="159"/>
      <c r="B346" s="159"/>
    </row>
    <row r="347" spans="1:2" ht="12.75">
      <c r="A347" s="159"/>
      <c r="B347" s="159"/>
    </row>
    <row r="348" spans="1:2" ht="12.75">
      <c r="A348" s="159"/>
      <c r="B348" s="159"/>
    </row>
    <row r="349" spans="1:2" ht="12.75">
      <c r="A349" s="159"/>
      <c r="B349" s="159"/>
    </row>
    <row r="350" spans="1:2" ht="12.75">
      <c r="A350" s="159"/>
      <c r="B350" s="159"/>
    </row>
    <row r="351" spans="1:2" ht="12.75">
      <c r="A351" s="159"/>
      <c r="B351" s="159"/>
    </row>
    <row r="352" spans="1:2" ht="12.75">
      <c r="A352" s="159"/>
      <c r="B352" s="159"/>
    </row>
    <row r="353" spans="1:2" ht="12.75">
      <c r="A353" s="159"/>
      <c r="B353" s="159"/>
    </row>
    <row r="354" spans="1:2" ht="12.75">
      <c r="A354" s="159"/>
      <c r="B354" s="159"/>
    </row>
    <row r="355" spans="1:2" ht="12.75">
      <c r="A355" s="159"/>
      <c r="B355" s="159"/>
    </row>
    <row r="356" spans="1:2" ht="12.75">
      <c r="A356" s="159"/>
      <c r="B356" s="159"/>
    </row>
    <row r="357" spans="1:2" ht="12.75">
      <c r="A357" s="159"/>
      <c r="B357" s="159"/>
    </row>
    <row r="358" spans="1:2" ht="12.75">
      <c r="A358" s="159"/>
      <c r="B358" s="159"/>
    </row>
    <row r="359" spans="1:2" ht="12.75">
      <c r="A359" s="159"/>
      <c r="B359" s="159"/>
    </row>
    <row r="360" spans="1:2" ht="12.75">
      <c r="A360" s="159"/>
      <c r="B360" s="159"/>
    </row>
    <row r="361" spans="1:2" ht="12.75">
      <c r="A361" s="159"/>
      <c r="B361" s="159"/>
    </row>
    <row r="362" spans="1:2" ht="12.75">
      <c r="A362" s="159"/>
      <c r="B362" s="159"/>
    </row>
    <row r="363" spans="1:2" ht="12.75">
      <c r="A363" s="159"/>
      <c r="B363" s="159"/>
    </row>
    <row r="364" spans="1:2" ht="12.75">
      <c r="A364" s="159"/>
      <c r="B364" s="159"/>
    </row>
    <row r="365" spans="1:2" ht="12.75">
      <c r="A365" s="159"/>
      <c r="B365" s="159"/>
    </row>
    <row r="366" spans="1:2" ht="12.75">
      <c r="A366" s="159"/>
      <c r="B366" s="159"/>
    </row>
    <row r="367" spans="1:2" ht="12.75">
      <c r="A367" s="159"/>
      <c r="B367" s="159"/>
    </row>
    <row r="368" spans="1:2" ht="12.75">
      <c r="A368" s="159"/>
      <c r="B368" s="159"/>
    </row>
    <row r="369" spans="1:2" ht="12.75">
      <c r="A369" s="159"/>
      <c r="B369" s="159"/>
    </row>
    <row r="370" spans="1:2" ht="12.75">
      <c r="A370" s="159"/>
      <c r="B370" s="159"/>
    </row>
    <row r="371" spans="1:2" ht="12.75">
      <c r="A371" s="159"/>
      <c r="B371" s="159"/>
    </row>
    <row r="372" spans="1:2" ht="12.75">
      <c r="A372" s="159"/>
      <c r="B372" s="159"/>
    </row>
    <row r="373" spans="1:2" ht="12.75">
      <c r="A373" s="159"/>
      <c r="B373" s="159"/>
    </row>
    <row r="374" spans="1:2" ht="12.75">
      <c r="A374" s="159"/>
      <c r="B374" s="159"/>
    </row>
    <row r="375" spans="1:2" ht="12.75">
      <c r="A375" s="159"/>
      <c r="B375" s="159"/>
    </row>
    <row r="376" spans="1:2" ht="12.75">
      <c r="A376" s="159"/>
      <c r="B376" s="159"/>
    </row>
    <row r="377" spans="1:2" ht="12.75">
      <c r="A377" s="159"/>
      <c r="B377" s="159"/>
    </row>
    <row r="378" spans="1:2" ht="12.75">
      <c r="A378" s="159"/>
      <c r="B378" s="159"/>
    </row>
    <row r="379" spans="1:2" ht="12.75">
      <c r="A379" s="159"/>
      <c r="B379" s="159"/>
    </row>
    <row r="380" spans="1:2" ht="12.75">
      <c r="A380" s="159"/>
      <c r="B380" s="159"/>
    </row>
    <row r="381" spans="1:2" ht="12.75">
      <c r="A381" s="159"/>
      <c r="B381" s="159"/>
    </row>
    <row r="382" spans="1:2" ht="12.75">
      <c r="A382" s="159"/>
      <c r="B382" s="159"/>
    </row>
    <row r="383" spans="1:2" ht="12.75">
      <c r="A383" s="159"/>
      <c r="B383" s="159"/>
    </row>
    <row r="384" spans="1:2" ht="12.75">
      <c r="A384" s="159"/>
      <c r="B384" s="159"/>
    </row>
    <row r="385" spans="1:2" ht="12.75">
      <c r="A385" s="159"/>
      <c r="B385" s="159"/>
    </row>
    <row r="386" spans="1:2" ht="12.75">
      <c r="A386" s="159"/>
      <c r="B386" s="159"/>
    </row>
    <row r="387" spans="1:2" ht="12.75">
      <c r="A387" s="159"/>
      <c r="B387" s="159"/>
    </row>
    <row r="388" spans="1:2" ht="12.75">
      <c r="A388" s="159"/>
      <c r="B388" s="159"/>
    </row>
    <row r="389" spans="1:2" ht="12.75">
      <c r="A389" s="159"/>
      <c r="B389" s="159"/>
    </row>
    <row r="390" spans="1:2" ht="12.75">
      <c r="A390" s="159"/>
      <c r="B390" s="159"/>
    </row>
    <row r="391" spans="1:2" ht="12.75">
      <c r="A391" s="159"/>
      <c r="B391" s="159"/>
    </row>
    <row r="392" spans="1:2" ht="12.75">
      <c r="A392" s="159"/>
      <c r="B392" s="159"/>
    </row>
    <row r="393" spans="1:2" ht="12.75">
      <c r="A393" s="159"/>
      <c r="B393" s="159"/>
    </row>
    <row r="394" spans="1:2" ht="12.75">
      <c r="A394" s="159"/>
      <c r="B394" s="159"/>
    </row>
    <row r="395" spans="1:2" ht="12.75">
      <c r="A395" s="159"/>
      <c r="B395" s="159"/>
    </row>
    <row r="396" spans="1:2" ht="12.75">
      <c r="A396" s="159"/>
      <c r="B396" s="159"/>
    </row>
    <row r="397" spans="1:2" ht="12.75">
      <c r="A397" s="159"/>
      <c r="B397" s="159"/>
    </row>
    <row r="398" spans="1:2" ht="12.75">
      <c r="A398" s="159"/>
      <c r="B398" s="159"/>
    </row>
    <row r="399" spans="1:2" ht="12.75">
      <c r="A399" s="159"/>
      <c r="B399" s="159"/>
    </row>
    <row r="400" spans="1:2" ht="12.75">
      <c r="A400" s="159"/>
      <c r="B400" s="159"/>
    </row>
    <row r="401" spans="1:2" ht="12.75">
      <c r="A401" s="159"/>
      <c r="B401" s="159"/>
    </row>
    <row r="402" spans="1:2" ht="12.75">
      <c r="A402" s="159"/>
      <c r="B402" s="159"/>
    </row>
    <row r="403" spans="1:2" ht="12.75">
      <c r="A403" s="159"/>
      <c r="B403" s="159"/>
    </row>
    <row r="404" spans="1:2" ht="12.75">
      <c r="A404" s="159"/>
      <c r="B404" s="159"/>
    </row>
    <row r="405" spans="1:2" ht="12.75">
      <c r="A405" s="159"/>
      <c r="B405" s="159"/>
    </row>
    <row r="406" spans="1:2" ht="12.75">
      <c r="A406" s="159"/>
      <c r="B406" s="159"/>
    </row>
    <row r="407" spans="1:2" ht="12.75">
      <c r="A407" s="159"/>
      <c r="B407" s="159"/>
    </row>
    <row r="408" spans="1:2" ht="12.75">
      <c r="A408" s="159"/>
      <c r="B408" s="159"/>
    </row>
    <row r="409" spans="1:2" ht="12.75">
      <c r="A409" s="159"/>
      <c r="B409" s="159"/>
    </row>
    <row r="410" spans="1:2" ht="12.75">
      <c r="A410" s="159"/>
      <c r="B410" s="159"/>
    </row>
    <row r="411" spans="1:2" ht="12.75">
      <c r="A411" s="159"/>
      <c r="B411" s="159"/>
    </row>
    <row r="412" spans="1:2" ht="12.75">
      <c r="A412" s="159"/>
      <c r="B412" s="159"/>
    </row>
    <row r="413" spans="1:2" ht="12.75">
      <c r="A413" s="159"/>
      <c r="B413" s="159"/>
    </row>
    <row r="414" spans="1:2" ht="12.75">
      <c r="A414" s="159"/>
      <c r="B414" s="159"/>
    </row>
    <row r="415" spans="1:2" ht="12.75">
      <c r="A415" s="159"/>
      <c r="B415" s="159"/>
    </row>
    <row r="416" spans="1:2" ht="12.75">
      <c r="A416" s="159"/>
      <c r="B416" s="159"/>
    </row>
    <row r="417" spans="1:2" ht="12.75">
      <c r="A417" s="159"/>
      <c r="B417" s="159"/>
    </row>
    <row r="418" spans="1:2" ht="12.75">
      <c r="A418" s="159"/>
      <c r="B418" s="159"/>
    </row>
    <row r="419" spans="1:2" ht="12.75">
      <c r="A419" s="159"/>
      <c r="B419" s="159"/>
    </row>
    <row r="420" spans="1:2" ht="12.75">
      <c r="A420" s="159"/>
      <c r="B420" s="159"/>
    </row>
    <row r="421" spans="1:2" ht="12.75">
      <c r="A421" s="159"/>
      <c r="B421" s="159"/>
    </row>
    <row r="422" spans="1:2" ht="12.75">
      <c r="A422" s="159"/>
      <c r="B422" s="159"/>
    </row>
    <row r="423" spans="1:2" ht="12.75">
      <c r="A423" s="159"/>
      <c r="B423" s="159"/>
    </row>
    <row r="424" spans="1:2" ht="12.75">
      <c r="A424" s="159"/>
      <c r="B424" s="159"/>
    </row>
    <row r="425" spans="1:2" ht="12.75">
      <c r="A425" s="159"/>
      <c r="B425" s="159"/>
    </row>
    <row r="426" spans="1:2" ht="12.75">
      <c r="A426" s="159"/>
      <c r="B426" s="159"/>
    </row>
    <row r="427" spans="1:2" ht="12.75">
      <c r="A427" s="159"/>
      <c r="B427" s="159"/>
    </row>
    <row r="428" spans="1:2" ht="12.75">
      <c r="A428" s="159"/>
      <c r="B428" s="159"/>
    </row>
    <row r="429" spans="1:2" ht="12.75">
      <c r="A429" s="159"/>
      <c r="B429" s="159"/>
    </row>
    <row r="430" spans="1:2" ht="12.75">
      <c r="A430" s="159"/>
      <c r="B430" s="159"/>
    </row>
    <row r="431" spans="1:2" ht="12.75">
      <c r="A431" s="159"/>
      <c r="B431" s="159"/>
    </row>
    <row r="432" spans="1:2" ht="12.75">
      <c r="A432" s="159"/>
      <c r="B432" s="159"/>
    </row>
    <row r="433" spans="1:2" ht="12.75">
      <c r="A433" s="159"/>
      <c r="B433" s="159"/>
    </row>
    <row r="434" spans="1:2" ht="12.75">
      <c r="A434" s="159"/>
      <c r="B434" s="159"/>
    </row>
    <row r="435" spans="1:2" ht="12.75">
      <c r="A435" s="159"/>
      <c r="B435" s="159"/>
    </row>
    <row r="436" spans="1:2" ht="12.75">
      <c r="A436" s="159"/>
      <c r="B436" s="159"/>
    </row>
    <row r="437" spans="1:2" ht="12.75">
      <c r="A437" s="159"/>
      <c r="B437" s="159"/>
    </row>
    <row r="438" spans="1:2" ht="12.75">
      <c r="A438" s="159"/>
      <c r="B438" s="159"/>
    </row>
    <row r="439" spans="1:2" ht="12.75">
      <c r="A439" s="159"/>
      <c r="B439" s="159"/>
    </row>
    <row r="440" spans="1:2" ht="12.75">
      <c r="A440" s="159"/>
      <c r="B440" s="159"/>
    </row>
    <row r="441" spans="1:2" ht="12.75">
      <c r="A441" s="159"/>
      <c r="B441" s="159"/>
    </row>
    <row r="442" spans="1:2" ht="12.75">
      <c r="A442" s="159"/>
      <c r="B442" s="159"/>
    </row>
    <row r="443" spans="1:2" ht="12.75">
      <c r="A443" s="159"/>
      <c r="B443" s="159"/>
    </row>
    <row r="444" spans="1:2" ht="12.75">
      <c r="A444" s="159"/>
      <c r="B444" s="159"/>
    </row>
    <row r="445" spans="1:2" ht="12.75">
      <c r="A445" s="159"/>
      <c r="B445" s="159"/>
    </row>
    <row r="446" spans="1:2" ht="12.75">
      <c r="A446" s="159"/>
      <c r="B446" s="159"/>
    </row>
    <row r="447" spans="1:2" ht="12.75">
      <c r="A447" s="159"/>
      <c r="B447" s="159"/>
    </row>
    <row r="448" spans="1:2" ht="12.75">
      <c r="A448" s="159"/>
      <c r="B448" s="159"/>
    </row>
    <row r="449" spans="1:2" ht="12.75">
      <c r="A449" s="159"/>
      <c r="B449" s="159"/>
    </row>
    <row r="450" spans="1:2" ht="12.75">
      <c r="A450" s="159"/>
      <c r="B450" s="159"/>
    </row>
    <row r="451" spans="1:2" ht="12.75">
      <c r="A451" s="159"/>
      <c r="B451" s="159"/>
    </row>
    <row r="452" spans="1:2" ht="12.75">
      <c r="A452" s="159"/>
      <c r="B452" s="159"/>
    </row>
    <row r="453" spans="1:2" ht="12.75">
      <c r="A453" s="159"/>
      <c r="B453" s="159"/>
    </row>
    <row r="454" spans="1:2" ht="12.75">
      <c r="A454" s="159"/>
      <c r="B454" s="159"/>
    </row>
    <row r="455" spans="1:2" ht="12.75">
      <c r="A455" s="159"/>
      <c r="B455" s="159"/>
    </row>
    <row r="456" spans="1:2" ht="12.75">
      <c r="A456" s="159"/>
      <c r="B456" s="159"/>
    </row>
    <row r="457" spans="1:2" ht="12.75">
      <c r="A457" s="159"/>
      <c r="B457" s="159"/>
    </row>
    <row r="458" spans="1:2" ht="12.75">
      <c r="A458" s="159"/>
      <c r="B458" s="159"/>
    </row>
    <row r="459" spans="1:2" ht="12.75">
      <c r="A459" s="159"/>
      <c r="B459" s="159"/>
    </row>
    <row r="460" spans="1:2" ht="12.75">
      <c r="A460" s="159"/>
      <c r="B460" s="159"/>
    </row>
    <row r="461" spans="1:2" ht="12.75">
      <c r="A461" s="159"/>
      <c r="B461" s="159"/>
    </row>
    <row r="462" spans="1:2" ht="12.75">
      <c r="A462" s="159"/>
      <c r="B462" s="159"/>
    </row>
    <row r="463" spans="1:2" ht="12.75">
      <c r="A463" s="159"/>
      <c r="B463" s="159"/>
    </row>
    <row r="464" spans="1:2" ht="12.75">
      <c r="A464" s="159"/>
      <c r="B464" s="159"/>
    </row>
    <row r="465" spans="1:2" ht="12.75">
      <c r="A465" s="159"/>
      <c r="B465" s="159"/>
    </row>
    <row r="466" spans="1:2" ht="12.75">
      <c r="A466" s="159"/>
      <c r="B466" s="159"/>
    </row>
    <row r="467" spans="1:2" ht="12.75">
      <c r="A467" s="159"/>
      <c r="B467" s="159"/>
    </row>
    <row r="468" spans="1:2" ht="12.75">
      <c r="A468" s="159"/>
      <c r="B468" s="159"/>
    </row>
    <row r="469" spans="1:2" ht="12.75">
      <c r="A469" s="159"/>
      <c r="B469" s="159"/>
    </row>
    <row r="470" spans="1:2" ht="12.75">
      <c r="A470" s="159"/>
      <c r="B470" s="159"/>
    </row>
    <row r="471" spans="1:2" ht="12.75">
      <c r="A471" s="159"/>
      <c r="B471" s="159"/>
    </row>
    <row r="472" spans="1:2" ht="12.75">
      <c r="A472" s="159"/>
      <c r="B472" s="159"/>
    </row>
    <row r="473" spans="1:2" ht="12.75">
      <c r="A473" s="159"/>
      <c r="B473" s="159"/>
    </row>
    <row r="474" spans="1:2" ht="12.75">
      <c r="A474" s="159"/>
      <c r="B474" s="159"/>
    </row>
    <row r="475" spans="1:2" ht="12.75">
      <c r="A475" s="159"/>
      <c r="B475" s="159"/>
    </row>
    <row r="476" spans="1:2" ht="12.75">
      <c r="A476" s="159"/>
      <c r="B476" s="159"/>
    </row>
    <row r="477" spans="1:2" ht="12.75">
      <c r="A477" s="159"/>
      <c r="B477" s="159"/>
    </row>
    <row r="478" spans="1:2" ht="12.75">
      <c r="A478" s="159"/>
      <c r="B478" s="159"/>
    </row>
    <row r="479" spans="1:2" ht="12.75">
      <c r="A479" s="159"/>
      <c r="B479" s="159"/>
    </row>
    <row r="480" spans="1:2" ht="12.75">
      <c r="A480" s="159"/>
      <c r="B480" s="159"/>
    </row>
    <row r="481" spans="1:2" ht="12.75">
      <c r="A481" s="159"/>
      <c r="B481" s="159"/>
    </row>
    <row r="482" spans="1:2" ht="12.75">
      <c r="A482" s="159"/>
      <c r="B482" s="159"/>
    </row>
    <row r="483" spans="1:2" ht="12.75">
      <c r="A483" s="159"/>
      <c r="B483" s="159"/>
    </row>
    <row r="484" spans="1:2" ht="12.75">
      <c r="A484" s="159"/>
      <c r="B484" s="159"/>
    </row>
    <row r="485" spans="1:2" ht="12.75">
      <c r="A485" s="159"/>
      <c r="B485" s="159"/>
    </row>
    <row r="486" spans="1:2" ht="12.75">
      <c r="A486" s="159"/>
      <c r="B486" s="159"/>
    </row>
    <row r="487" spans="1:2" ht="12.75">
      <c r="A487" s="159"/>
      <c r="B487" s="159"/>
    </row>
    <row r="488" spans="1:2" ht="12.75">
      <c r="A488" s="159"/>
      <c r="B488" s="159"/>
    </row>
    <row r="489" spans="1:2" ht="12.75">
      <c r="A489" s="159"/>
      <c r="B489" s="159"/>
    </row>
    <row r="490" spans="1:2" ht="12.75">
      <c r="A490" s="159"/>
      <c r="B490" s="159"/>
    </row>
    <row r="491" spans="1:2" ht="12.75">
      <c r="A491" s="159"/>
      <c r="B491" s="159"/>
    </row>
    <row r="492" spans="1:2" ht="12.75">
      <c r="A492" s="159"/>
      <c r="B492" s="159"/>
    </row>
    <row r="493" spans="1:2" ht="12.75">
      <c r="A493" s="159"/>
      <c r="B493" s="159"/>
    </row>
    <row r="494" spans="1:2" ht="12.75">
      <c r="A494" s="159"/>
      <c r="B494" s="159"/>
    </row>
    <row r="495" spans="1:2" ht="12.75">
      <c r="A495" s="159"/>
      <c r="B495" s="159"/>
    </row>
    <row r="496" spans="1:2" ht="12.75">
      <c r="A496" s="159"/>
      <c r="B496" s="159"/>
    </row>
    <row r="497" spans="1:2" ht="12.75">
      <c r="A497" s="159"/>
      <c r="B497" s="159"/>
    </row>
    <row r="498" spans="1:2" ht="12.75">
      <c r="A498" s="159"/>
      <c r="B498" s="159"/>
    </row>
    <row r="499" spans="1:2" ht="12.75">
      <c r="A499" s="159"/>
      <c r="B499" s="159"/>
    </row>
    <row r="500" spans="1:2" ht="12.75">
      <c r="A500" s="159"/>
      <c r="B500" s="159"/>
    </row>
    <row r="501" spans="1:2" ht="12.75">
      <c r="A501" s="159"/>
      <c r="B501" s="159"/>
    </row>
    <row r="502" spans="1:2" ht="12.75">
      <c r="A502" s="159"/>
      <c r="B502" s="159"/>
    </row>
    <row r="503" spans="1:2" ht="12.75">
      <c r="A503" s="159"/>
      <c r="B503" s="159"/>
    </row>
    <row r="504" spans="1:2" ht="12.75">
      <c r="A504" s="159"/>
      <c r="B504" s="159"/>
    </row>
    <row r="505" spans="1:2" ht="12.75">
      <c r="A505" s="159"/>
      <c r="B505" s="159"/>
    </row>
    <row r="506" spans="1:2" ht="12.75">
      <c r="A506" s="159"/>
      <c r="B506" s="159"/>
    </row>
    <row r="507" spans="1:2" ht="12.75">
      <c r="A507" s="159"/>
      <c r="B507" s="159"/>
    </row>
    <row r="508" spans="1:2" ht="12.75">
      <c r="A508" s="159"/>
      <c r="B508" s="159"/>
    </row>
    <row r="509" spans="1:2" ht="12.75">
      <c r="A509" s="159"/>
      <c r="B509" s="159"/>
    </row>
    <row r="510" spans="1:2" ht="12.75">
      <c r="A510" s="159"/>
      <c r="B510" s="159"/>
    </row>
    <row r="511" spans="1:2" ht="12.75">
      <c r="A511" s="159"/>
      <c r="B511" s="159"/>
    </row>
    <row r="512" spans="1:2" ht="12.75">
      <c r="A512" s="159"/>
      <c r="B512" s="159"/>
    </row>
    <row r="513" spans="1:2" ht="12.75">
      <c r="A513" s="159"/>
      <c r="B513" s="159"/>
    </row>
    <row r="514" spans="1:2" ht="12.75">
      <c r="A514" s="159"/>
      <c r="B514" s="159"/>
    </row>
    <row r="515" spans="1:2" ht="12.75">
      <c r="A515" s="159"/>
      <c r="B515" s="159"/>
    </row>
    <row r="516" spans="1:2" ht="12.75">
      <c r="A516" s="159"/>
      <c r="B516" s="159"/>
    </row>
    <row r="517" spans="1:2" ht="12.75">
      <c r="A517" s="159"/>
      <c r="B517" s="159"/>
    </row>
    <row r="518" spans="1:2" ht="12.75">
      <c r="A518" s="159"/>
      <c r="B518" s="159"/>
    </row>
    <row r="519" spans="1:2" ht="12.75">
      <c r="A519" s="159"/>
      <c r="B519" s="159"/>
    </row>
    <row r="520" spans="1:2" ht="12.75">
      <c r="A520" s="159"/>
      <c r="B520" s="159"/>
    </row>
    <row r="521" spans="1:2" ht="12.75">
      <c r="A521" s="159"/>
      <c r="B521" s="159"/>
    </row>
    <row r="522" spans="1:2" ht="12.75">
      <c r="A522" s="159"/>
      <c r="B522" s="159"/>
    </row>
    <row r="523" spans="1:2" ht="12.75">
      <c r="A523" s="159"/>
      <c r="B523" s="159"/>
    </row>
    <row r="524" spans="1:2" ht="12.75">
      <c r="A524" s="159"/>
      <c r="B524" s="159"/>
    </row>
    <row r="525" spans="1:2" ht="12.75">
      <c r="A525" s="159"/>
      <c r="B525" s="159"/>
    </row>
    <row r="526" spans="1:2" ht="12.75">
      <c r="A526" s="159"/>
      <c r="B526" s="159"/>
    </row>
    <row r="527" spans="1:2" ht="12.75">
      <c r="A527" s="159"/>
      <c r="B527" s="159"/>
    </row>
    <row r="528" spans="1:2" ht="12.75">
      <c r="A528" s="159"/>
      <c r="B528" s="159"/>
    </row>
    <row r="529" spans="1:2" ht="12.75">
      <c r="A529" s="159"/>
      <c r="B529" s="159"/>
    </row>
    <row r="530" spans="1:2" ht="12.75">
      <c r="A530" s="159"/>
      <c r="B530" s="159"/>
    </row>
    <row r="531" spans="1:2" ht="12.75">
      <c r="A531" s="159"/>
      <c r="B531" s="159"/>
    </row>
    <row r="532" spans="1:2" ht="12.75">
      <c r="A532" s="159"/>
      <c r="B532" s="159"/>
    </row>
    <row r="533" spans="1:2" ht="12.75">
      <c r="A533" s="159"/>
      <c r="B533" s="159"/>
    </row>
    <row r="534" spans="1:2" ht="12.75">
      <c r="A534" s="159"/>
      <c r="B534" s="159"/>
    </row>
    <row r="535" spans="1:2" ht="12.75">
      <c r="A535" s="159"/>
      <c r="B535" s="159"/>
    </row>
    <row r="536" spans="1:2" ht="12.75">
      <c r="A536" s="159"/>
      <c r="B536" s="159"/>
    </row>
    <row r="537" spans="1:2" ht="12.75">
      <c r="A537" s="159"/>
      <c r="B537" s="159"/>
    </row>
    <row r="538" spans="1:2" ht="12.75">
      <c r="A538" s="159"/>
      <c r="B538" s="159"/>
    </row>
    <row r="539" spans="1:2" ht="12.75">
      <c r="A539" s="159"/>
      <c r="B539" s="159"/>
    </row>
    <row r="540" spans="1:2" ht="12.75">
      <c r="A540" s="159"/>
      <c r="B540" s="159"/>
    </row>
    <row r="541" spans="1:2" ht="12.75">
      <c r="A541" s="159"/>
      <c r="B541" s="159"/>
    </row>
    <row r="542" spans="1:2" ht="12.75">
      <c r="A542" s="159"/>
      <c r="B542" s="159"/>
    </row>
    <row r="543" spans="1:2" ht="12.75">
      <c r="A543" s="159"/>
      <c r="B543" s="159"/>
    </row>
    <row r="544" spans="1:2" ht="12.75">
      <c r="A544" s="159"/>
      <c r="B544" s="159"/>
    </row>
    <row r="545" spans="1:2" ht="12.75">
      <c r="A545" s="159"/>
      <c r="B545" s="159"/>
    </row>
    <row r="546" spans="1:2" ht="12.75">
      <c r="A546" s="159"/>
      <c r="B546" s="159"/>
    </row>
    <row r="547" spans="1:2" ht="12.75">
      <c r="A547" s="159"/>
      <c r="B547" s="159"/>
    </row>
    <row r="548" spans="1:2" ht="12.75">
      <c r="A548" s="159"/>
      <c r="B548" s="159"/>
    </row>
    <row r="549" spans="1:2" ht="12.75">
      <c r="A549" s="159"/>
      <c r="B549" s="159"/>
    </row>
    <row r="550" spans="1:2" ht="12.75">
      <c r="A550" s="159"/>
      <c r="B550" s="159"/>
    </row>
    <row r="551" spans="1:2" ht="12.75">
      <c r="A551" s="159"/>
      <c r="B551" s="159"/>
    </row>
    <row r="552" spans="1:2" ht="12.75">
      <c r="A552" s="159"/>
      <c r="B552" s="159"/>
    </row>
    <row r="553" spans="1:2" ht="12.75">
      <c r="A553" s="159"/>
      <c r="B553" s="159"/>
    </row>
    <row r="554" spans="1:2" ht="12.75">
      <c r="A554" s="159"/>
      <c r="B554" s="159"/>
    </row>
    <row r="555" spans="1:2" ht="12.75">
      <c r="A555" s="159"/>
      <c r="B555" s="159"/>
    </row>
    <row r="556" spans="1:2" ht="12.75">
      <c r="A556" s="159"/>
      <c r="B556" s="159"/>
    </row>
    <row r="557" spans="1:2" ht="12.75">
      <c r="A557" s="159"/>
      <c r="B557" s="159"/>
    </row>
    <row r="558" spans="1:2" ht="12.75">
      <c r="A558" s="159"/>
      <c r="B558" s="159"/>
    </row>
    <row r="559" spans="1:2" ht="12.75">
      <c r="A559" s="159"/>
      <c r="B559" s="159"/>
    </row>
    <row r="560" spans="1:2" ht="12.75">
      <c r="A560" s="159"/>
      <c r="B560" s="159"/>
    </row>
    <row r="561" spans="1:2" ht="12.75">
      <c r="A561" s="159"/>
      <c r="B561" s="159"/>
    </row>
    <row r="562" spans="1:2" ht="12.75">
      <c r="A562" s="159"/>
      <c r="B562" s="159"/>
    </row>
    <row r="563" spans="1:2" ht="12.75">
      <c r="A563" s="159"/>
      <c r="B563" s="159"/>
    </row>
    <row r="564" spans="1:2" ht="12.75">
      <c r="A564" s="159"/>
      <c r="B564" s="159"/>
    </row>
    <row r="565" spans="1:2" ht="12.75">
      <c r="A565" s="159"/>
      <c r="B565" s="159"/>
    </row>
    <row r="566" spans="1:2" ht="12.75">
      <c r="A566" s="159"/>
      <c r="B566" s="159"/>
    </row>
    <row r="567" ht="12.75">
      <c r="B567" s="159"/>
    </row>
    <row r="568" ht="12.75">
      <c r="B568" s="159"/>
    </row>
    <row r="569" ht="12.75">
      <c r="B569" s="159"/>
    </row>
    <row r="570" ht="12.75">
      <c r="B570" s="159"/>
    </row>
    <row r="571" ht="12.75">
      <c r="B571" s="159"/>
    </row>
    <row r="572" ht="12.75">
      <c r="B572" s="159"/>
    </row>
    <row r="573" ht="12.75">
      <c r="B573" s="159"/>
    </row>
    <row r="574" ht="12.75">
      <c r="B574" s="159"/>
    </row>
    <row r="575" ht="12.75">
      <c r="B575" s="159"/>
    </row>
    <row r="576" ht="12.75">
      <c r="B576" s="159"/>
    </row>
    <row r="577" ht="12.75">
      <c r="B577" s="159"/>
    </row>
    <row r="578" ht="12.75">
      <c r="B578" s="159"/>
    </row>
    <row r="579" ht="12.75">
      <c r="B579" s="159"/>
    </row>
    <row r="580" ht="12.75">
      <c r="B580" s="159"/>
    </row>
    <row r="581" ht="12.75">
      <c r="B581" s="159"/>
    </row>
    <row r="582" ht="12.75">
      <c r="B582" s="159"/>
    </row>
    <row r="583" ht="12.75">
      <c r="B583" s="159"/>
    </row>
    <row r="584" ht="12.75">
      <c r="B584" s="159"/>
    </row>
    <row r="585" ht="12.75">
      <c r="B585" s="159"/>
    </row>
    <row r="586" ht="12.75">
      <c r="B586" s="159"/>
    </row>
    <row r="587" ht="12.75">
      <c r="B587" s="159"/>
    </row>
    <row r="588" ht="12.75">
      <c r="B588" s="159"/>
    </row>
    <row r="589" ht="12.75">
      <c r="B589" s="159"/>
    </row>
    <row r="590" ht="12.75">
      <c r="B590" s="159"/>
    </row>
    <row r="591" ht="12.75">
      <c r="B591" s="159"/>
    </row>
    <row r="592" ht="12.75">
      <c r="B592" s="159"/>
    </row>
    <row r="593" ht="12.75">
      <c r="B593" s="159"/>
    </row>
    <row r="594" ht="12.75">
      <c r="B594" s="159"/>
    </row>
    <row r="595" ht="12.75">
      <c r="B595" s="159"/>
    </row>
    <row r="596" ht="12.75">
      <c r="B596" s="159"/>
    </row>
    <row r="597" ht="12.75">
      <c r="B597" s="159"/>
    </row>
    <row r="598" ht="12.75">
      <c r="B598" s="159"/>
    </row>
    <row r="599" ht="12.75">
      <c r="B599" s="159"/>
    </row>
    <row r="600" ht="12.75">
      <c r="B600" s="159"/>
    </row>
    <row r="601" ht="12.75">
      <c r="B601" s="159"/>
    </row>
    <row r="602" ht="12.75">
      <c r="B602" s="159"/>
    </row>
    <row r="603" ht="12.75">
      <c r="B603" s="159"/>
    </row>
    <row r="604" ht="12.75">
      <c r="B604" s="159"/>
    </row>
    <row r="605" ht="12.75">
      <c r="B605" s="159"/>
    </row>
    <row r="606" ht="12.75">
      <c r="B606" s="159"/>
    </row>
    <row r="607" ht="12.75">
      <c r="B607" s="159"/>
    </row>
    <row r="608" ht="12.75">
      <c r="B608" s="159"/>
    </row>
    <row r="609" ht="12.75">
      <c r="B609" s="159"/>
    </row>
    <row r="610" ht="12.75">
      <c r="B610" s="159"/>
    </row>
    <row r="611" ht="12.75">
      <c r="B611" s="159"/>
    </row>
    <row r="612" ht="12.75">
      <c r="B612" s="159"/>
    </row>
    <row r="613" ht="12.75">
      <c r="B613" s="159"/>
    </row>
    <row r="614" ht="12.75">
      <c r="B614" s="159"/>
    </row>
    <row r="615" ht="12.75">
      <c r="B615" s="159"/>
    </row>
    <row r="616" ht="12.75">
      <c r="B616" s="159"/>
    </row>
    <row r="617" ht="12.75">
      <c r="B617" s="159"/>
    </row>
    <row r="618" ht="12.75">
      <c r="B618" s="159"/>
    </row>
    <row r="619" ht="12.75">
      <c r="B619" s="159"/>
    </row>
    <row r="620" ht="12.75">
      <c r="B620" s="159"/>
    </row>
    <row r="621" ht="12.75">
      <c r="B621" s="159"/>
    </row>
    <row r="622" ht="12.75">
      <c r="B622" s="159"/>
    </row>
    <row r="623" ht="12.75">
      <c r="B623" s="159"/>
    </row>
    <row r="624" ht="12.75">
      <c r="B624" s="159"/>
    </row>
    <row r="625" ht="12.75">
      <c r="B625" s="159"/>
    </row>
    <row r="626" ht="12.75">
      <c r="B626" s="159"/>
    </row>
    <row r="627" ht="12.75">
      <c r="B627" s="159"/>
    </row>
    <row r="628" ht="12.75">
      <c r="B628" s="159"/>
    </row>
    <row r="629" ht="12.75">
      <c r="B629" s="159"/>
    </row>
    <row r="630" ht="12.75">
      <c r="B630" s="159"/>
    </row>
    <row r="631" ht="12.75">
      <c r="B631" s="159"/>
    </row>
    <row r="632" ht="12.75">
      <c r="B632" s="159"/>
    </row>
    <row r="633" ht="12.75">
      <c r="B633" s="159"/>
    </row>
    <row r="634" ht="12.75">
      <c r="B634" s="159"/>
    </row>
    <row r="635" ht="12.75">
      <c r="B635" s="159"/>
    </row>
    <row r="636" ht="12.75">
      <c r="B636" s="159"/>
    </row>
    <row r="637" ht="12.75">
      <c r="B637" s="159"/>
    </row>
    <row r="638" ht="12.75">
      <c r="B638" s="159"/>
    </row>
    <row r="639" ht="12.75">
      <c r="B639" s="159"/>
    </row>
    <row r="640" ht="12.75">
      <c r="B640" s="159"/>
    </row>
    <row r="641" ht="12.75">
      <c r="B641" s="159"/>
    </row>
    <row r="642" ht="12.75">
      <c r="B642" s="159"/>
    </row>
    <row r="643" ht="12.75">
      <c r="B643" s="159"/>
    </row>
    <row r="644" ht="12.75">
      <c r="B644" s="159"/>
    </row>
    <row r="645" ht="12.75">
      <c r="B645" s="159"/>
    </row>
    <row r="646" ht="12.75">
      <c r="B646" s="159"/>
    </row>
    <row r="647" ht="12.75">
      <c r="B647" s="159"/>
    </row>
    <row r="648" ht="12.75">
      <c r="B648" s="159"/>
    </row>
    <row r="649" ht="12.75">
      <c r="B649" s="159"/>
    </row>
    <row r="650" ht="12.75">
      <c r="B650" s="159"/>
    </row>
    <row r="651" ht="12.75">
      <c r="B651" s="159"/>
    </row>
    <row r="652" ht="12.75">
      <c r="B652" s="159"/>
    </row>
    <row r="653" ht="12.75">
      <c r="B653" s="159"/>
    </row>
    <row r="654" ht="12.75">
      <c r="B654" s="159"/>
    </row>
    <row r="655" ht="12.75">
      <c r="B655" s="159"/>
    </row>
    <row r="656" ht="12.75">
      <c r="B656" s="159"/>
    </row>
    <row r="657" ht="12.75">
      <c r="B657" s="159"/>
    </row>
    <row r="658" ht="12.75">
      <c r="B658" s="159"/>
    </row>
    <row r="659" ht="12.75">
      <c r="B659" s="159"/>
    </row>
    <row r="660" ht="12.75">
      <c r="B660" s="159"/>
    </row>
    <row r="661" ht="12.75">
      <c r="B661" s="159"/>
    </row>
    <row r="662" ht="12.75">
      <c r="B662" s="159"/>
    </row>
    <row r="663" ht="12.75">
      <c r="B663" s="159"/>
    </row>
    <row r="664" ht="12.75">
      <c r="B664" s="159"/>
    </row>
    <row r="665" ht="12.75">
      <c r="B665" s="159"/>
    </row>
    <row r="666" ht="12.75">
      <c r="B666" s="159"/>
    </row>
    <row r="667" ht="12.75">
      <c r="B667" s="159"/>
    </row>
    <row r="668" ht="12.75">
      <c r="B668" s="159"/>
    </row>
    <row r="669" ht="12.75">
      <c r="B669" s="159"/>
    </row>
    <row r="670" ht="12.75">
      <c r="B670" s="159"/>
    </row>
    <row r="671" ht="12.75">
      <c r="B671" s="159"/>
    </row>
    <row r="672" ht="12.75">
      <c r="B672" s="159"/>
    </row>
    <row r="673" ht="12.75">
      <c r="B673" s="159"/>
    </row>
    <row r="674" ht="12.75">
      <c r="B674" s="159"/>
    </row>
    <row r="675" ht="12.75">
      <c r="B675" s="159"/>
    </row>
    <row r="676" ht="12.75">
      <c r="B676" s="159"/>
    </row>
    <row r="677" ht="12.75">
      <c r="B677" s="159"/>
    </row>
    <row r="678" ht="12.75">
      <c r="B678" s="159"/>
    </row>
    <row r="679" ht="12.75">
      <c r="B679" s="159"/>
    </row>
    <row r="680" ht="12.75">
      <c r="B680" s="159"/>
    </row>
    <row r="681" ht="12.75">
      <c r="B681" s="159"/>
    </row>
    <row r="682" ht="12.75">
      <c r="B682" s="159"/>
    </row>
    <row r="683" ht="12.75">
      <c r="B683" s="159"/>
    </row>
    <row r="684" ht="12.75">
      <c r="B684" s="159"/>
    </row>
    <row r="685" ht="12.75">
      <c r="B685" s="159"/>
    </row>
    <row r="686" ht="12.75">
      <c r="B686" s="159"/>
    </row>
    <row r="687" ht="12.75">
      <c r="B687" s="159"/>
    </row>
    <row r="688" ht="12.75">
      <c r="B688" s="159"/>
    </row>
    <row r="689" ht="12.75">
      <c r="B689" s="159"/>
    </row>
    <row r="690" ht="12.75">
      <c r="B690" s="159"/>
    </row>
    <row r="691" ht="12.75">
      <c r="B691" s="159"/>
    </row>
    <row r="692" ht="12.75">
      <c r="B692" s="159"/>
    </row>
    <row r="693" ht="12.75">
      <c r="B693" s="159"/>
    </row>
    <row r="694" ht="12.75">
      <c r="B694" s="159"/>
    </row>
    <row r="695" ht="12.75">
      <c r="B695" s="159"/>
    </row>
    <row r="696" ht="12.75">
      <c r="B696" s="159"/>
    </row>
    <row r="697" ht="12.75">
      <c r="B697" s="159"/>
    </row>
    <row r="698" ht="12.75">
      <c r="B698" s="159"/>
    </row>
    <row r="699" ht="12.75">
      <c r="B699" s="159"/>
    </row>
    <row r="700" ht="12.75">
      <c r="B700" s="159"/>
    </row>
    <row r="701" ht="12.75">
      <c r="B701" s="159"/>
    </row>
    <row r="702" ht="12.75">
      <c r="B702" s="159"/>
    </row>
    <row r="703" ht="12.75">
      <c r="B703" s="159"/>
    </row>
    <row r="704" ht="12.75">
      <c r="B704" s="159"/>
    </row>
    <row r="705" ht="12.75">
      <c r="B705" s="159"/>
    </row>
    <row r="706" ht="12.75">
      <c r="B706" s="159"/>
    </row>
    <row r="707" ht="12.75">
      <c r="B707" s="159"/>
    </row>
    <row r="708" ht="12.75">
      <c r="B708" s="159"/>
    </row>
    <row r="709" ht="12.75">
      <c r="B709" s="159"/>
    </row>
    <row r="710" ht="12.75">
      <c r="B710" s="159"/>
    </row>
    <row r="711" ht="12.75">
      <c r="B711" s="159"/>
    </row>
    <row r="712" ht="12.75">
      <c r="B712" s="159"/>
    </row>
    <row r="713" ht="12.75">
      <c r="B713" s="159"/>
    </row>
    <row r="714" ht="12.75">
      <c r="B714" s="159"/>
    </row>
    <row r="715" ht="12.75">
      <c r="B715" s="159"/>
    </row>
    <row r="716" ht="12.75">
      <c r="B716" s="159"/>
    </row>
    <row r="717" ht="12.75">
      <c r="B717" s="159"/>
    </row>
    <row r="718" ht="12.75">
      <c r="B718" s="159"/>
    </row>
    <row r="719" ht="12.75">
      <c r="B719" s="159"/>
    </row>
    <row r="720" ht="12.75">
      <c r="B720" s="159"/>
    </row>
    <row r="721" ht="12.75">
      <c r="B721" s="159"/>
    </row>
    <row r="722" ht="12.75">
      <c r="B722" s="159"/>
    </row>
    <row r="723" ht="12.75">
      <c r="B723" s="159"/>
    </row>
    <row r="724" ht="12.75">
      <c r="B724" s="159"/>
    </row>
    <row r="725" ht="12.75">
      <c r="B725" s="159"/>
    </row>
    <row r="726" ht="12.75">
      <c r="B726" s="159"/>
    </row>
    <row r="727" ht="12.75">
      <c r="B727" s="159"/>
    </row>
    <row r="728" ht="12.75">
      <c r="B728" s="159"/>
    </row>
    <row r="729" ht="12.75">
      <c r="B729" s="159"/>
    </row>
    <row r="730" ht="12.75">
      <c r="B730" s="159"/>
    </row>
    <row r="731" ht="12.75">
      <c r="B731" s="159"/>
    </row>
    <row r="732" ht="12.75">
      <c r="B732" s="159"/>
    </row>
    <row r="733" ht="12.75">
      <c r="B733" s="159"/>
    </row>
    <row r="734" ht="12.75">
      <c r="B734" s="159"/>
    </row>
    <row r="735" ht="12.75">
      <c r="B735" s="159"/>
    </row>
    <row r="736" ht="12.75">
      <c r="B736" s="159"/>
    </row>
    <row r="737" ht="12.75">
      <c r="B737" s="159"/>
    </row>
    <row r="738" ht="12.75">
      <c r="B738" s="159"/>
    </row>
    <row r="739" ht="12.75">
      <c r="B739" s="159"/>
    </row>
    <row r="740" ht="12.75">
      <c r="B740" s="159"/>
    </row>
    <row r="741" ht="12.75">
      <c r="B741" s="159"/>
    </row>
    <row r="742" ht="12.75">
      <c r="B742" s="159"/>
    </row>
    <row r="743" ht="12.75">
      <c r="B743" s="159"/>
    </row>
    <row r="744" ht="12.75">
      <c r="B744" s="159"/>
    </row>
    <row r="745" ht="12.75">
      <c r="B745" s="159"/>
    </row>
    <row r="746" ht="12.75">
      <c r="B746" s="159"/>
    </row>
    <row r="747" ht="12.75">
      <c r="B747" s="159"/>
    </row>
    <row r="748" ht="12.75">
      <c r="B748" s="159"/>
    </row>
    <row r="749" ht="12.75">
      <c r="B749" s="159"/>
    </row>
    <row r="750" ht="12.75">
      <c r="B750" s="159"/>
    </row>
    <row r="751" ht="12.75">
      <c r="B751" s="159"/>
    </row>
    <row r="752" ht="12.75">
      <c r="B752" s="159"/>
    </row>
    <row r="753" ht="12.75">
      <c r="B753" s="159"/>
    </row>
    <row r="754" ht="12.75">
      <c r="B754" s="159"/>
    </row>
    <row r="755" ht="12.75">
      <c r="B755" s="159"/>
    </row>
    <row r="756" ht="12.75">
      <c r="B756" s="159"/>
    </row>
    <row r="757" ht="12.75">
      <c r="B757" s="159"/>
    </row>
    <row r="758" ht="12.75">
      <c r="B758" s="159"/>
    </row>
    <row r="759" ht="12.75">
      <c r="B759" s="159"/>
    </row>
    <row r="760" ht="12.75">
      <c r="B760" s="159"/>
    </row>
    <row r="761" ht="12.75">
      <c r="B761" s="159"/>
    </row>
    <row r="762" ht="12.75">
      <c r="B762" s="159"/>
    </row>
    <row r="763" ht="12.75">
      <c r="B763" s="159"/>
    </row>
    <row r="764" ht="12.75">
      <c r="B764" s="159"/>
    </row>
    <row r="765" ht="12.75">
      <c r="B765" s="159"/>
    </row>
    <row r="766" ht="12.75">
      <c r="B766" s="159"/>
    </row>
    <row r="767" ht="12.75">
      <c r="B767" s="159"/>
    </row>
    <row r="768" ht="12.75">
      <c r="B768" s="159"/>
    </row>
    <row r="769" ht="12.75">
      <c r="B769" s="159"/>
    </row>
    <row r="770" ht="12.75">
      <c r="B770" s="159"/>
    </row>
    <row r="771" ht="12.75">
      <c r="B771" s="159"/>
    </row>
    <row r="772" ht="12.75">
      <c r="B772" s="159"/>
    </row>
    <row r="773" ht="12.75">
      <c r="B773" s="159"/>
    </row>
    <row r="774" ht="12.75">
      <c r="B774" s="159"/>
    </row>
    <row r="775" ht="12.75">
      <c r="B775" s="159"/>
    </row>
    <row r="776" ht="12.75">
      <c r="B776" s="159"/>
    </row>
    <row r="777" ht="12.75">
      <c r="B777" s="159"/>
    </row>
    <row r="778" ht="12.75">
      <c r="B778" s="159"/>
    </row>
    <row r="779" ht="12.75">
      <c r="B779" s="159"/>
    </row>
    <row r="780" ht="12.75">
      <c r="B780" s="159"/>
    </row>
    <row r="781" ht="12.75">
      <c r="B781" s="159"/>
    </row>
    <row r="782" ht="12.75">
      <c r="B782" s="159"/>
    </row>
    <row r="783" ht="12.75">
      <c r="B783" s="159"/>
    </row>
    <row r="784" ht="12.75">
      <c r="B784" s="159"/>
    </row>
    <row r="785" ht="12.75">
      <c r="B785" s="159"/>
    </row>
    <row r="786" ht="12.75">
      <c r="B786" s="159"/>
    </row>
    <row r="787" ht="12.75">
      <c r="B787" s="159"/>
    </row>
    <row r="788" ht="12.75">
      <c r="B788" s="159"/>
    </row>
    <row r="789" ht="12.75">
      <c r="B789" s="159"/>
    </row>
    <row r="790" ht="12.75">
      <c r="B790" s="159"/>
    </row>
    <row r="791" ht="12.75">
      <c r="B791" s="159"/>
    </row>
    <row r="792" ht="12.75">
      <c r="B792" s="159"/>
    </row>
    <row r="793" ht="12.75">
      <c r="B793" s="159"/>
    </row>
    <row r="794" ht="12.75">
      <c r="B794" s="159"/>
    </row>
    <row r="795" ht="12.75">
      <c r="B795" s="159"/>
    </row>
    <row r="796" ht="12.75">
      <c r="B796" s="159"/>
    </row>
    <row r="797" ht="12.75">
      <c r="B797" s="159"/>
    </row>
    <row r="798" ht="12.75">
      <c r="B798" s="159"/>
    </row>
    <row r="799" ht="12.75">
      <c r="B799" s="159"/>
    </row>
    <row r="800" ht="12.75">
      <c r="B800" s="159"/>
    </row>
    <row r="801" ht="12.75">
      <c r="B801" s="159"/>
    </row>
    <row r="802" ht="12.75">
      <c r="B802" s="159"/>
    </row>
    <row r="803" ht="12.75">
      <c r="B803" s="159"/>
    </row>
    <row r="804" ht="12.75">
      <c r="B804" s="159"/>
    </row>
    <row r="805" ht="12.75">
      <c r="B805" s="159"/>
    </row>
    <row r="806" ht="12.75">
      <c r="B806" s="159"/>
    </row>
    <row r="807" ht="12.75">
      <c r="B807" s="159"/>
    </row>
    <row r="808" ht="12.75">
      <c r="B808" s="159"/>
    </row>
    <row r="809" ht="12.75">
      <c r="B809" s="159"/>
    </row>
    <row r="810" ht="12.75">
      <c r="B810" s="159"/>
    </row>
    <row r="811" ht="12.75">
      <c r="B811" s="159"/>
    </row>
    <row r="812" ht="12.75">
      <c r="B812" s="159"/>
    </row>
    <row r="813" ht="12.75">
      <c r="B813" s="159"/>
    </row>
    <row r="814" ht="12.75">
      <c r="B814" s="159"/>
    </row>
    <row r="815" ht="12.75">
      <c r="B815" s="159"/>
    </row>
    <row r="816" ht="12.75">
      <c r="B816" s="159"/>
    </row>
    <row r="817" ht="12.75">
      <c r="B817" s="159"/>
    </row>
    <row r="818" ht="12.75">
      <c r="B818" s="159"/>
    </row>
    <row r="819" ht="12.75">
      <c r="B819" s="159"/>
    </row>
    <row r="820" ht="12.75">
      <c r="B820" s="159"/>
    </row>
    <row r="821" ht="12.75">
      <c r="B821" s="159"/>
    </row>
    <row r="822" ht="12.75">
      <c r="B822" s="159"/>
    </row>
    <row r="823" ht="12.75">
      <c r="B823" s="159"/>
    </row>
    <row r="824" ht="12.75">
      <c r="B824" s="159"/>
    </row>
    <row r="825" ht="12.75">
      <c r="B825" s="159"/>
    </row>
    <row r="826" ht="12.75">
      <c r="B826" s="159"/>
    </row>
    <row r="827" ht="12.75">
      <c r="B827" s="159"/>
    </row>
    <row r="828" ht="12.75">
      <c r="B828" s="159"/>
    </row>
    <row r="829" ht="12.75">
      <c r="B829" s="159"/>
    </row>
    <row r="830" ht="12.75">
      <c r="B830" s="159"/>
    </row>
    <row r="831" ht="12.75">
      <c r="B831" s="159"/>
    </row>
    <row r="832" ht="12.75">
      <c r="B832" s="159"/>
    </row>
    <row r="833" ht="12.75">
      <c r="B833" s="159"/>
    </row>
    <row r="834" ht="12.75">
      <c r="B834" s="159"/>
    </row>
    <row r="835" ht="12.75">
      <c r="B835" s="159"/>
    </row>
    <row r="836" ht="12.75">
      <c r="B836" s="159"/>
    </row>
    <row r="837" ht="12.75">
      <c r="B837" s="159"/>
    </row>
    <row r="838" ht="12.75">
      <c r="B838" s="159"/>
    </row>
    <row r="839" ht="12.75">
      <c r="B839" s="159"/>
    </row>
    <row r="840" ht="12.75">
      <c r="B840" s="159"/>
    </row>
    <row r="841" ht="12.75">
      <c r="B841" s="159"/>
    </row>
    <row r="842" ht="12.75">
      <c r="B842" s="159"/>
    </row>
    <row r="843" ht="12.75">
      <c r="B843" s="159"/>
    </row>
    <row r="844" ht="12.75">
      <c r="B844" s="159"/>
    </row>
    <row r="845" ht="12.75">
      <c r="B845" s="159"/>
    </row>
    <row r="846" ht="12.75">
      <c r="B846" s="159"/>
    </row>
    <row r="847" ht="12.75">
      <c r="B847" s="159"/>
    </row>
    <row r="848" ht="12.75">
      <c r="B848" s="159"/>
    </row>
    <row r="849" ht="12.75">
      <c r="B849" s="159"/>
    </row>
    <row r="850" ht="12.75">
      <c r="B850" s="159"/>
    </row>
    <row r="851" ht="12.75">
      <c r="B851" s="159"/>
    </row>
    <row r="852" ht="12.75">
      <c r="B852" s="159"/>
    </row>
    <row r="853" ht="12.75">
      <c r="B853" s="159"/>
    </row>
    <row r="854" ht="12.75">
      <c r="B854" s="159"/>
    </row>
    <row r="855" ht="12.75">
      <c r="B855" s="159"/>
    </row>
    <row r="856" ht="12.75">
      <c r="B856" s="159"/>
    </row>
    <row r="857" ht="12.75">
      <c r="B857" s="159"/>
    </row>
    <row r="858" ht="12.75">
      <c r="B858" s="159"/>
    </row>
    <row r="859" ht="12.75">
      <c r="B859" s="159"/>
    </row>
    <row r="860" ht="12.75">
      <c r="B860" s="159"/>
    </row>
    <row r="861" ht="12.75">
      <c r="B861" s="159"/>
    </row>
    <row r="862" ht="12.75">
      <c r="B862" s="159"/>
    </row>
    <row r="863" ht="12.75">
      <c r="B863" s="159"/>
    </row>
    <row r="864" ht="12.75">
      <c r="B864" s="159"/>
    </row>
    <row r="865" ht="12.75">
      <c r="B865" s="159"/>
    </row>
    <row r="866" ht="12.75">
      <c r="B866" s="159"/>
    </row>
    <row r="867" ht="12.75">
      <c r="B867" s="159"/>
    </row>
    <row r="868" ht="12.75">
      <c r="B868" s="159"/>
    </row>
    <row r="869" ht="12.75">
      <c r="B869" s="159"/>
    </row>
    <row r="870" ht="12.75">
      <c r="B870" s="159"/>
    </row>
    <row r="871" ht="12.75">
      <c r="B871" s="159"/>
    </row>
    <row r="872" ht="12.75">
      <c r="B872" s="159"/>
    </row>
    <row r="873" ht="12.75">
      <c r="B873" s="159"/>
    </row>
    <row r="874" ht="12.75">
      <c r="B874" s="159"/>
    </row>
    <row r="875" ht="12.75">
      <c r="B875" s="159"/>
    </row>
    <row r="876" ht="12.75">
      <c r="B876" s="159"/>
    </row>
    <row r="877" ht="12.75">
      <c r="B877" s="159"/>
    </row>
    <row r="878" ht="12.75">
      <c r="B878" s="159"/>
    </row>
    <row r="879" ht="12.75">
      <c r="B879" s="159"/>
    </row>
    <row r="880" ht="12.75">
      <c r="B880" s="159"/>
    </row>
    <row r="881" ht="12.75">
      <c r="B881" s="159"/>
    </row>
    <row r="882" ht="12.75">
      <c r="B882" s="159"/>
    </row>
    <row r="883" ht="12.75">
      <c r="B883" s="159"/>
    </row>
    <row r="884" ht="12.75">
      <c r="B884" s="159"/>
    </row>
    <row r="885" ht="12.75">
      <c r="B885" s="159"/>
    </row>
    <row r="886" ht="12.75">
      <c r="B886" s="159"/>
    </row>
    <row r="887" ht="12.75">
      <c r="B887" s="159"/>
    </row>
    <row r="888" ht="12.75">
      <c r="B888" s="159"/>
    </row>
    <row r="889" ht="12.75">
      <c r="B889" s="159"/>
    </row>
    <row r="890" ht="12.75">
      <c r="B890" s="159"/>
    </row>
    <row r="891" ht="12.75">
      <c r="B891" s="159"/>
    </row>
    <row r="892" ht="12.75">
      <c r="B892" s="159"/>
    </row>
    <row r="893" ht="12.75">
      <c r="B893" s="159"/>
    </row>
    <row r="894" ht="12.75">
      <c r="B894" s="159"/>
    </row>
    <row r="895" ht="12.75">
      <c r="B895" s="159"/>
    </row>
    <row r="896" ht="12.75">
      <c r="B896" s="159"/>
    </row>
    <row r="897" ht="12.75">
      <c r="B897" s="159"/>
    </row>
    <row r="898" ht="12.75">
      <c r="B898" s="159"/>
    </row>
    <row r="899" ht="12.75">
      <c r="B899" s="159"/>
    </row>
    <row r="900" ht="12.75">
      <c r="B900" s="159"/>
    </row>
    <row r="901" ht="12.75">
      <c r="B901" s="159"/>
    </row>
    <row r="902" ht="12.75">
      <c r="B902" s="159"/>
    </row>
    <row r="903" ht="12.75">
      <c r="B903" s="159"/>
    </row>
    <row r="904" ht="12.75">
      <c r="B904" s="159"/>
    </row>
    <row r="905" ht="12.75">
      <c r="B905" s="159"/>
    </row>
    <row r="906" ht="12.75">
      <c r="B906" s="159"/>
    </row>
    <row r="907" ht="12.75">
      <c r="B907" s="159"/>
    </row>
    <row r="908" ht="12.75">
      <c r="B908" s="159"/>
    </row>
    <row r="909" ht="12.75">
      <c r="B909" s="159"/>
    </row>
    <row r="910" ht="12.75">
      <c r="B910" s="159"/>
    </row>
    <row r="911" ht="12.75">
      <c r="B911" s="159"/>
    </row>
    <row r="912" ht="12.75">
      <c r="B912" s="159"/>
    </row>
    <row r="913" ht="12.75">
      <c r="B913" s="159"/>
    </row>
    <row r="914" ht="12.75">
      <c r="B914" s="159"/>
    </row>
    <row r="915" ht="12.75">
      <c r="B915" s="159"/>
    </row>
    <row r="916" ht="12.75">
      <c r="B916" s="159"/>
    </row>
    <row r="917" ht="12.75">
      <c r="B917" s="159"/>
    </row>
    <row r="918" ht="12.75">
      <c r="B918" s="159"/>
    </row>
    <row r="919" ht="12.75">
      <c r="B919" s="159"/>
    </row>
    <row r="920" ht="12.75">
      <c r="B920" s="159"/>
    </row>
    <row r="921" ht="12.75">
      <c r="B921" s="159"/>
    </row>
    <row r="922" ht="12.75">
      <c r="B922" s="159"/>
    </row>
    <row r="923" ht="12.75">
      <c r="B923" s="159"/>
    </row>
    <row r="924" ht="12.75">
      <c r="B924" s="159"/>
    </row>
    <row r="925" ht="12.75">
      <c r="B925" s="159"/>
    </row>
    <row r="926" ht="12.75">
      <c r="B926" s="159"/>
    </row>
    <row r="927" ht="12.75">
      <c r="B927" s="159"/>
    </row>
    <row r="928" ht="12.75">
      <c r="B928" s="159"/>
    </row>
    <row r="929" ht="12.75">
      <c r="B929" s="159"/>
    </row>
    <row r="930" ht="12.75">
      <c r="B930" s="159"/>
    </row>
    <row r="931" ht="12.75">
      <c r="B931" s="159"/>
    </row>
    <row r="932" ht="12.75">
      <c r="B932" s="159"/>
    </row>
    <row r="933" ht="12.75">
      <c r="B933" s="159"/>
    </row>
    <row r="934" ht="12.75">
      <c r="B934" s="159"/>
    </row>
    <row r="935" ht="12.75">
      <c r="B935" s="159"/>
    </row>
    <row r="936" ht="12.75">
      <c r="B936" s="159"/>
    </row>
    <row r="937" ht="12.75">
      <c r="B937" s="159"/>
    </row>
    <row r="938" ht="12.75">
      <c r="B938" s="159"/>
    </row>
    <row r="939" ht="12.75">
      <c r="B939" s="159"/>
    </row>
    <row r="940" ht="12.75">
      <c r="B940" s="159"/>
    </row>
    <row r="941" ht="12.75">
      <c r="B941" s="159"/>
    </row>
    <row r="942" ht="12.75">
      <c r="B942" s="159"/>
    </row>
    <row r="943" ht="12.75">
      <c r="B943" s="159"/>
    </row>
    <row r="944" ht="12.75">
      <c r="B944" s="159"/>
    </row>
    <row r="945" ht="12.75">
      <c r="B945" s="159"/>
    </row>
    <row r="946" ht="12.75">
      <c r="B946" s="159"/>
    </row>
    <row r="947" ht="12.75">
      <c r="B947" s="159"/>
    </row>
    <row r="948" ht="12.75">
      <c r="B948" s="159"/>
    </row>
    <row r="949" ht="12.75">
      <c r="B949" s="159"/>
    </row>
    <row r="950" ht="12.75">
      <c r="B950" s="159"/>
    </row>
    <row r="951" ht="12.75">
      <c r="B951" s="159"/>
    </row>
    <row r="952" ht="12.75">
      <c r="B952" s="159"/>
    </row>
    <row r="953" ht="12.75">
      <c r="B953" s="159"/>
    </row>
    <row r="954" ht="12.75">
      <c r="B954" s="159"/>
    </row>
    <row r="955" ht="12.75">
      <c r="B955" s="159"/>
    </row>
    <row r="956" ht="12.75">
      <c r="B956" s="159"/>
    </row>
    <row r="957" ht="12.75">
      <c r="B957" s="159"/>
    </row>
    <row r="958" ht="12.75">
      <c r="B958" s="159"/>
    </row>
    <row r="959" ht="12.75">
      <c r="B959" s="159"/>
    </row>
    <row r="960" ht="12.75">
      <c r="B960" s="159"/>
    </row>
    <row r="961" ht="12.75">
      <c r="B961" s="159"/>
    </row>
    <row r="962" ht="12.75">
      <c r="B962" s="159"/>
    </row>
    <row r="963" ht="12.75">
      <c r="B963" s="159"/>
    </row>
    <row r="964" ht="12.75">
      <c r="B964" s="159"/>
    </row>
    <row r="965" ht="12.75">
      <c r="B965" s="159"/>
    </row>
    <row r="966" ht="12.75">
      <c r="B966" s="159"/>
    </row>
    <row r="967" ht="12.75">
      <c r="B967" s="159"/>
    </row>
    <row r="968" ht="12.75">
      <c r="B968" s="159"/>
    </row>
    <row r="969" ht="12.75">
      <c r="B969" s="159"/>
    </row>
    <row r="970" ht="12.75">
      <c r="B970" s="159"/>
    </row>
    <row r="971" ht="12.75">
      <c r="B971" s="159"/>
    </row>
    <row r="972" ht="12.75">
      <c r="B972" s="159"/>
    </row>
    <row r="973" ht="12.75">
      <c r="B973" s="159"/>
    </row>
    <row r="974" ht="12.75">
      <c r="B974" s="159"/>
    </row>
    <row r="975" ht="12.75">
      <c r="B975" s="159"/>
    </row>
    <row r="976" ht="12.75">
      <c r="B976" s="159"/>
    </row>
    <row r="977" ht="12.75">
      <c r="B977" s="159"/>
    </row>
    <row r="978" ht="12.75">
      <c r="B978" s="159"/>
    </row>
    <row r="979" ht="12.75">
      <c r="B979" s="159"/>
    </row>
    <row r="980" ht="12.75">
      <c r="B980" s="159"/>
    </row>
    <row r="981" ht="12.75">
      <c r="B981" s="159"/>
    </row>
    <row r="982" ht="12.75">
      <c r="B982" s="159"/>
    </row>
    <row r="983" ht="12.75">
      <c r="B983" s="159"/>
    </row>
    <row r="984" ht="12.75">
      <c r="B984" s="159"/>
    </row>
    <row r="985" ht="12.75">
      <c r="B985" s="159"/>
    </row>
    <row r="986" ht="12.75">
      <c r="B986" s="159"/>
    </row>
    <row r="987" ht="12.75">
      <c r="B987" s="159"/>
    </row>
    <row r="988" ht="12.75">
      <c r="B988" s="159"/>
    </row>
    <row r="989" ht="12.75">
      <c r="B989" s="159"/>
    </row>
    <row r="990" ht="12.75">
      <c r="B990" s="159"/>
    </row>
    <row r="991" ht="12.75">
      <c r="B991" s="159"/>
    </row>
    <row r="992" ht="12.75">
      <c r="B992" s="159"/>
    </row>
    <row r="993" ht="12.75">
      <c r="B993" s="159"/>
    </row>
    <row r="994" ht="12.75">
      <c r="B994" s="159"/>
    </row>
    <row r="995" ht="12.75">
      <c r="B995" s="159"/>
    </row>
    <row r="996" ht="12.75">
      <c r="B996" s="159"/>
    </row>
    <row r="997" ht="12.75">
      <c r="B997" s="159"/>
    </row>
    <row r="998" ht="12.75">
      <c r="B998" s="159"/>
    </row>
    <row r="999" ht="12.75">
      <c r="B999" s="159"/>
    </row>
    <row r="1000" ht="12.75">
      <c r="B1000" s="159"/>
    </row>
    <row r="1001" ht="12.75">
      <c r="B1001" s="159"/>
    </row>
    <row r="1002" ht="12.75">
      <c r="B1002" s="159"/>
    </row>
    <row r="1003" ht="12.75">
      <c r="B1003" s="159"/>
    </row>
    <row r="1004" ht="12.75">
      <c r="B1004" s="159"/>
    </row>
    <row r="1005" ht="12.75">
      <c r="B1005" s="159"/>
    </row>
    <row r="1006" ht="12.75">
      <c r="B1006" s="159"/>
    </row>
    <row r="1007" ht="12.75">
      <c r="B1007" s="159"/>
    </row>
    <row r="1008" ht="12.75">
      <c r="B1008" s="159"/>
    </row>
    <row r="1009" ht="12.75">
      <c r="B1009" s="159"/>
    </row>
    <row r="1010" ht="12.75">
      <c r="B1010" s="159"/>
    </row>
    <row r="1011" ht="12.75">
      <c r="B1011" s="159"/>
    </row>
    <row r="1012" ht="12.75">
      <c r="B1012" s="159"/>
    </row>
    <row r="1013" ht="12.75">
      <c r="B1013" s="159"/>
    </row>
    <row r="1014" ht="12.75">
      <c r="B1014" s="159"/>
    </row>
    <row r="1015" ht="12.75">
      <c r="B1015" s="159"/>
    </row>
    <row r="1016" ht="12.75">
      <c r="B1016" s="159"/>
    </row>
    <row r="1017" ht="12.75">
      <c r="B1017" s="159"/>
    </row>
    <row r="1018" ht="12.75">
      <c r="B1018" s="159"/>
    </row>
    <row r="1019" ht="12.75">
      <c r="B1019" s="159"/>
    </row>
    <row r="1020" ht="12.75">
      <c r="B1020" s="159"/>
    </row>
    <row r="1021" ht="12.75">
      <c r="B1021" s="159"/>
    </row>
    <row r="1022" ht="12.75">
      <c r="B1022" s="159"/>
    </row>
    <row r="1023" ht="12.75">
      <c r="B1023" s="159"/>
    </row>
    <row r="1024" ht="12.75">
      <c r="B1024" s="159"/>
    </row>
    <row r="1025" ht="12.75">
      <c r="B1025" s="159"/>
    </row>
    <row r="1026" ht="12.75">
      <c r="B1026" s="159"/>
    </row>
    <row r="1027" ht="12.75">
      <c r="B1027" s="159"/>
    </row>
    <row r="1028" ht="12.75">
      <c r="B1028" s="159"/>
    </row>
    <row r="1029" ht="12.75">
      <c r="B1029" s="159"/>
    </row>
    <row r="1030" ht="12.75">
      <c r="B1030" s="159"/>
    </row>
    <row r="1031" ht="12.75">
      <c r="B1031" s="159"/>
    </row>
    <row r="1032" ht="12.75">
      <c r="B1032" s="159"/>
    </row>
    <row r="1033" ht="12.75">
      <c r="B1033" s="159"/>
    </row>
    <row r="1034" ht="12.75">
      <c r="B1034" s="159"/>
    </row>
    <row r="1035" ht="12.75">
      <c r="B1035" s="159"/>
    </row>
    <row r="1036" ht="12.75">
      <c r="B1036" s="159"/>
    </row>
    <row r="1037" ht="12.75">
      <c r="B1037" s="159"/>
    </row>
    <row r="1038" ht="12.75">
      <c r="B1038" s="159"/>
    </row>
    <row r="1039" ht="12.75">
      <c r="B1039" s="159"/>
    </row>
    <row r="1040" ht="12.75">
      <c r="B1040" s="159"/>
    </row>
    <row r="1041" ht="12.75">
      <c r="B1041" s="159"/>
    </row>
    <row r="1042" ht="12.75">
      <c r="B1042" s="159"/>
    </row>
    <row r="1043" ht="12.75">
      <c r="B1043" s="159"/>
    </row>
    <row r="1044" ht="12.75">
      <c r="B1044" s="159"/>
    </row>
    <row r="1045" ht="12.75">
      <c r="B1045" s="159"/>
    </row>
    <row r="1046" ht="12.75">
      <c r="B1046" s="159"/>
    </row>
    <row r="1047" ht="12.75">
      <c r="B1047" s="159"/>
    </row>
    <row r="1048" ht="12.75">
      <c r="B1048" s="159"/>
    </row>
    <row r="1049" ht="12.75">
      <c r="B1049" s="159"/>
    </row>
    <row r="1050" ht="12.75">
      <c r="B1050" s="159"/>
    </row>
    <row r="1051" ht="12.75">
      <c r="B1051" s="159"/>
    </row>
    <row r="1052" ht="12.75">
      <c r="B1052" s="159"/>
    </row>
    <row r="1053" ht="12.75">
      <c r="B1053" s="159"/>
    </row>
    <row r="1054" ht="12.75">
      <c r="B1054" s="159"/>
    </row>
    <row r="1055" ht="12.75">
      <c r="B1055" s="159"/>
    </row>
    <row r="1056" ht="12.75">
      <c r="B1056" s="159"/>
    </row>
    <row r="1057" ht="12.75">
      <c r="B1057" s="159"/>
    </row>
    <row r="1058" ht="12.75">
      <c r="B1058" s="159"/>
    </row>
    <row r="1059" ht="12.75">
      <c r="B1059" s="159"/>
    </row>
    <row r="1060" ht="12.75">
      <c r="B1060" s="159"/>
    </row>
    <row r="1061" ht="12.75">
      <c r="B1061" s="159"/>
    </row>
    <row r="1062" ht="12.75">
      <c r="B1062" s="159"/>
    </row>
    <row r="1063" ht="12.75">
      <c r="B1063" s="159"/>
    </row>
    <row r="1064" ht="12.75">
      <c r="B1064" s="159"/>
    </row>
    <row r="1065" ht="12.75">
      <c r="B1065" s="159"/>
    </row>
    <row r="1066" ht="12.75">
      <c r="B1066" s="159"/>
    </row>
    <row r="1067" ht="12.75">
      <c r="B1067" s="159"/>
    </row>
    <row r="1068" ht="12.75">
      <c r="B1068" s="159"/>
    </row>
    <row r="1069" ht="12.75">
      <c r="B1069" s="159"/>
    </row>
    <row r="1070" ht="12.75">
      <c r="B1070" s="159"/>
    </row>
    <row r="1071" ht="12.75">
      <c r="B1071" s="159"/>
    </row>
    <row r="1072" ht="12.75">
      <c r="B1072" s="159"/>
    </row>
    <row r="1073" ht="12.75">
      <c r="B1073" s="159"/>
    </row>
    <row r="1074" ht="12.75">
      <c r="B1074" s="159"/>
    </row>
    <row r="1075" ht="12.75">
      <c r="B1075" s="159"/>
    </row>
    <row r="1076" ht="12.75">
      <c r="B1076" s="159"/>
    </row>
    <row r="1077" ht="12.75">
      <c r="B1077" s="159"/>
    </row>
    <row r="1078" ht="12.75">
      <c r="B1078" s="159"/>
    </row>
    <row r="1079" ht="12.75">
      <c r="B1079" s="159"/>
    </row>
    <row r="1080" ht="12.75">
      <c r="B1080" s="159"/>
    </row>
    <row r="1081" ht="12.75">
      <c r="B1081" s="159"/>
    </row>
    <row r="1082" ht="12.75">
      <c r="B1082" s="159"/>
    </row>
    <row r="1083" ht="12.75">
      <c r="B1083" s="159"/>
    </row>
    <row r="1084" ht="12.75">
      <c r="B1084" s="159"/>
    </row>
    <row r="1085" ht="12.75">
      <c r="B1085" s="159"/>
    </row>
    <row r="1086" ht="12.75">
      <c r="B1086" s="159"/>
    </row>
    <row r="1087" ht="12.75">
      <c r="B1087" s="159"/>
    </row>
    <row r="1088" ht="12.75">
      <c r="B1088" s="159"/>
    </row>
    <row r="1089" ht="12.75">
      <c r="B1089" s="159"/>
    </row>
    <row r="1090" ht="12.75">
      <c r="B1090" s="159"/>
    </row>
    <row r="1091" ht="12.75">
      <c r="B1091" s="159"/>
    </row>
    <row r="1092" ht="12.75">
      <c r="B1092" s="159"/>
    </row>
    <row r="1093" ht="12.75">
      <c r="B1093" s="159"/>
    </row>
    <row r="1094" ht="12.75">
      <c r="B1094" s="159"/>
    </row>
    <row r="1095" ht="12.75">
      <c r="B1095" s="159"/>
    </row>
    <row r="1096" ht="12.75">
      <c r="B1096" s="159"/>
    </row>
    <row r="1097" ht="12.75">
      <c r="B1097" s="159"/>
    </row>
    <row r="1098" ht="12.75">
      <c r="B1098" s="159"/>
    </row>
    <row r="1099" ht="12.75">
      <c r="B1099" s="159"/>
    </row>
    <row r="1100" ht="12.75">
      <c r="B1100" s="159"/>
    </row>
    <row r="1101" ht="12.75">
      <c r="B1101" s="159"/>
    </row>
    <row r="1102" ht="12.75">
      <c r="B1102" s="159"/>
    </row>
    <row r="1103" ht="12.75">
      <c r="B1103" s="159"/>
    </row>
    <row r="1104" ht="12.75">
      <c r="B1104" s="159"/>
    </row>
    <row r="1105" ht="12.75">
      <c r="B1105" s="159"/>
    </row>
    <row r="1106" ht="12.75">
      <c r="B1106" s="159"/>
    </row>
    <row r="1107" ht="12.75">
      <c r="B1107" s="159"/>
    </row>
    <row r="1108" ht="12.75">
      <c r="B1108" s="159"/>
    </row>
    <row r="1109" ht="12.75">
      <c r="B1109" s="159"/>
    </row>
    <row r="1110" ht="12.75">
      <c r="B1110" s="159"/>
    </row>
    <row r="1111" ht="12.75">
      <c r="B1111" s="159"/>
    </row>
    <row r="1112" ht="12.75">
      <c r="B1112" s="159"/>
    </row>
    <row r="1113" ht="12.75">
      <c r="B1113" s="159"/>
    </row>
    <row r="1114" ht="12.75">
      <c r="B1114" s="159"/>
    </row>
    <row r="1115" ht="12.75">
      <c r="B1115" s="159"/>
    </row>
    <row r="1116" ht="12.75">
      <c r="B1116" s="159"/>
    </row>
    <row r="1117" ht="12.75">
      <c r="B1117" s="159"/>
    </row>
    <row r="1118" ht="12.75">
      <c r="B1118" s="159"/>
    </row>
    <row r="1119" ht="12.75">
      <c r="B1119" s="159"/>
    </row>
    <row r="1120" ht="12.75">
      <c r="B1120" s="159"/>
    </row>
    <row r="1121" ht="12.75">
      <c r="B1121" s="159"/>
    </row>
    <row r="1122" ht="12.75">
      <c r="B1122" s="159"/>
    </row>
    <row r="1123" ht="12.75">
      <c r="B1123" s="159"/>
    </row>
    <row r="1124" ht="12.75">
      <c r="B1124" s="159"/>
    </row>
    <row r="1125" ht="12.75">
      <c r="B1125" s="159"/>
    </row>
    <row r="1126" ht="12.75">
      <c r="B1126" s="159"/>
    </row>
    <row r="1127" ht="12.75">
      <c r="B1127" s="159"/>
    </row>
    <row r="1128" ht="12.75">
      <c r="B1128" s="159"/>
    </row>
    <row r="1129" ht="12.75">
      <c r="B1129" s="159"/>
    </row>
    <row r="1130" ht="12.75">
      <c r="B1130" s="159"/>
    </row>
    <row r="1131" ht="12.75">
      <c r="B1131" s="159"/>
    </row>
    <row r="1132" ht="12.75">
      <c r="B1132" s="159"/>
    </row>
    <row r="1133" ht="12.75">
      <c r="B1133" s="159"/>
    </row>
    <row r="1134" ht="12.75">
      <c r="B1134" s="159"/>
    </row>
    <row r="1135" ht="12.75">
      <c r="B1135" s="159"/>
    </row>
    <row r="1136" ht="12.75">
      <c r="B1136" s="159"/>
    </row>
    <row r="1137" ht="12.75">
      <c r="B1137" s="159"/>
    </row>
    <row r="1138" ht="12.75">
      <c r="B1138" s="159"/>
    </row>
    <row r="1139" ht="12.75">
      <c r="B1139" s="159"/>
    </row>
    <row r="1140" ht="12.75">
      <c r="B1140" s="159"/>
    </row>
    <row r="1141" ht="12.75">
      <c r="B1141" s="159"/>
    </row>
    <row r="1142" ht="12.75">
      <c r="B1142" s="159"/>
    </row>
    <row r="1143" ht="12.75">
      <c r="B1143" s="159"/>
    </row>
    <row r="1144" ht="12.75">
      <c r="B1144" s="159"/>
    </row>
    <row r="1145" ht="12.75">
      <c r="B1145" s="159"/>
    </row>
    <row r="1146" ht="12.75">
      <c r="B1146" s="159"/>
    </row>
    <row r="1147" ht="12.75">
      <c r="B1147" s="159"/>
    </row>
    <row r="1148" ht="12.75">
      <c r="B1148" s="159"/>
    </row>
    <row r="1149" ht="12.75">
      <c r="B1149" s="159"/>
    </row>
    <row r="1150" ht="12.75">
      <c r="B1150" s="159"/>
    </row>
    <row r="1151" ht="12.75">
      <c r="B1151" s="159"/>
    </row>
    <row r="1152" ht="12.75">
      <c r="B1152" s="159"/>
    </row>
    <row r="1153" ht="12.75">
      <c r="B1153" s="159"/>
    </row>
    <row r="1154" ht="12.75">
      <c r="B1154" s="159"/>
    </row>
    <row r="1155" ht="12.75">
      <c r="B1155" s="159"/>
    </row>
    <row r="1156" ht="12.75">
      <c r="B1156" s="159"/>
    </row>
    <row r="1157" ht="12.75">
      <c r="B1157" s="159"/>
    </row>
    <row r="1158" ht="12.75">
      <c r="B1158" s="159"/>
    </row>
    <row r="1159" ht="12.75">
      <c r="B1159" s="159"/>
    </row>
    <row r="1160" ht="12.75">
      <c r="B1160" s="159"/>
    </row>
    <row r="1161" ht="12.75">
      <c r="B1161" s="159"/>
    </row>
    <row r="1162" ht="12.75">
      <c r="B1162" s="159"/>
    </row>
    <row r="1163" ht="12.75">
      <c r="B1163" s="159"/>
    </row>
    <row r="1164" ht="12.75">
      <c r="B1164" s="159"/>
    </row>
    <row r="1165" ht="12.75">
      <c r="B1165" s="159"/>
    </row>
    <row r="1166" ht="12.75">
      <c r="B1166" s="159"/>
    </row>
    <row r="1167" ht="12.75">
      <c r="B1167" s="159"/>
    </row>
    <row r="1168" ht="12.75">
      <c r="B1168" s="159"/>
    </row>
    <row r="1169" ht="12.75">
      <c r="B1169" s="159"/>
    </row>
    <row r="1170" ht="12.75">
      <c r="B1170" s="159"/>
    </row>
    <row r="1171" ht="12.75">
      <c r="B1171" s="159"/>
    </row>
    <row r="1172" ht="12.75">
      <c r="B1172" s="159"/>
    </row>
    <row r="1173" ht="12.75">
      <c r="B1173" s="159"/>
    </row>
    <row r="1174" ht="12.75">
      <c r="B1174" s="159"/>
    </row>
    <row r="1175" ht="12.75">
      <c r="B1175" s="159"/>
    </row>
    <row r="1176" ht="12.75">
      <c r="B1176" s="159"/>
    </row>
    <row r="1177" ht="12.75">
      <c r="B1177" s="159"/>
    </row>
    <row r="1178" ht="12.75">
      <c r="B1178" s="159"/>
    </row>
    <row r="1179" ht="12.75">
      <c r="B1179" s="159"/>
    </row>
    <row r="1180" ht="12.75">
      <c r="B1180" s="159"/>
    </row>
    <row r="1181" ht="12.75">
      <c r="B1181" s="159"/>
    </row>
    <row r="1182" ht="12.75">
      <c r="B1182" s="159"/>
    </row>
    <row r="1183" ht="12.75">
      <c r="B1183" s="159"/>
    </row>
    <row r="1184" ht="12.75">
      <c r="B1184" s="159"/>
    </row>
    <row r="1185" ht="12.75">
      <c r="B1185" s="159"/>
    </row>
    <row r="1186" ht="12.75">
      <c r="B1186" s="159"/>
    </row>
    <row r="1187" ht="12.75">
      <c r="B1187" s="159"/>
    </row>
    <row r="1188" ht="12.75">
      <c r="B1188" s="159"/>
    </row>
    <row r="1189" ht="12.75">
      <c r="B1189" s="159"/>
    </row>
    <row r="1190" ht="12.75">
      <c r="B1190" s="159"/>
    </row>
    <row r="1191" ht="12.75">
      <c r="B1191" s="159"/>
    </row>
    <row r="1192" ht="12.75">
      <c r="B1192" s="159"/>
    </row>
    <row r="1193" ht="12.75">
      <c r="B1193" s="159"/>
    </row>
    <row r="1194" ht="12.75">
      <c r="B1194" s="159"/>
    </row>
    <row r="1195" ht="12.75">
      <c r="B1195" s="159"/>
    </row>
    <row r="1196" ht="12.75">
      <c r="B1196" s="159"/>
    </row>
    <row r="1197" ht="12.75">
      <c r="B1197" s="159"/>
    </row>
    <row r="1198" ht="12.75">
      <c r="B1198" s="159"/>
    </row>
    <row r="1199" ht="12.75">
      <c r="B1199" s="159"/>
    </row>
    <row r="1200" ht="12.75">
      <c r="B1200" s="159"/>
    </row>
    <row r="1201" ht="12.75">
      <c r="B1201" s="159"/>
    </row>
    <row r="1202" ht="12.75">
      <c r="B1202" s="159"/>
    </row>
    <row r="1203" ht="12.75">
      <c r="B1203" s="159"/>
    </row>
    <row r="1204" ht="12.75">
      <c r="B1204" s="159"/>
    </row>
    <row r="1205" ht="12.75">
      <c r="B1205" s="159"/>
    </row>
    <row r="1206" ht="12.75">
      <c r="B1206" s="159"/>
    </row>
    <row r="1207" ht="12.75">
      <c r="B1207" s="159"/>
    </row>
    <row r="1208" ht="12.75">
      <c r="B1208" s="159"/>
    </row>
    <row r="1209" ht="12.75">
      <c r="B1209" s="159"/>
    </row>
    <row r="1210" ht="12.75">
      <c r="B1210" s="159"/>
    </row>
    <row r="1211" ht="12.75">
      <c r="B1211" s="159"/>
    </row>
    <row r="1212" ht="12.75">
      <c r="B1212" s="159"/>
    </row>
    <row r="1213" ht="12.75">
      <c r="B1213" s="159"/>
    </row>
    <row r="1214" ht="12.75">
      <c r="B1214" s="159"/>
    </row>
    <row r="1215" ht="12.75">
      <c r="B1215" s="159"/>
    </row>
    <row r="1216" ht="12.75">
      <c r="B1216" s="159"/>
    </row>
    <row r="1217" ht="12.75">
      <c r="B1217" s="159"/>
    </row>
    <row r="1218" ht="12.75">
      <c r="B1218" s="159"/>
    </row>
    <row r="1219" ht="12.75">
      <c r="B1219" s="159"/>
    </row>
    <row r="1220" ht="12.75">
      <c r="B1220" s="159"/>
    </row>
    <row r="1221" ht="12.75">
      <c r="B1221" s="159"/>
    </row>
    <row r="1222" ht="12.75">
      <c r="B1222" s="159"/>
    </row>
    <row r="1223" ht="12.75">
      <c r="B1223" s="159"/>
    </row>
    <row r="1224" ht="12.75">
      <c r="B1224" s="159"/>
    </row>
    <row r="1225" ht="12.75">
      <c r="B1225" s="159"/>
    </row>
    <row r="1226" ht="12.75">
      <c r="B1226" s="159"/>
    </row>
    <row r="1227" ht="12.75">
      <c r="B1227" s="159"/>
    </row>
    <row r="1228" ht="12.75">
      <c r="B1228" s="159"/>
    </row>
    <row r="1229" ht="12.75">
      <c r="B1229" s="159"/>
    </row>
    <row r="1230" ht="12.75">
      <c r="B1230" s="159"/>
    </row>
    <row r="1231" ht="12.75">
      <c r="B1231" s="159"/>
    </row>
    <row r="1232" ht="12.75">
      <c r="B1232" s="159"/>
    </row>
    <row r="1233" ht="12.75">
      <c r="B1233" s="159"/>
    </row>
    <row r="1234" ht="12.75">
      <c r="B1234" s="159"/>
    </row>
    <row r="1235" ht="12.75">
      <c r="B1235" s="159"/>
    </row>
    <row r="1236" ht="12.75">
      <c r="B1236" s="159"/>
    </row>
    <row r="1237" ht="12.75">
      <c r="B1237" s="159"/>
    </row>
    <row r="1238" ht="12.75">
      <c r="B1238" s="159"/>
    </row>
    <row r="1239" ht="12.75">
      <c r="B1239" s="159"/>
    </row>
    <row r="1240" ht="12.75">
      <c r="B1240" s="159"/>
    </row>
    <row r="1241" ht="12.75">
      <c r="B1241" s="159"/>
    </row>
    <row r="1242" ht="12.75">
      <c r="B1242" s="159"/>
    </row>
    <row r="1243" ht="12.75">
      <c r="B1243" s="159"/>
    </row>
    <row r="1244" ht="12.75">
      <c r="B1244" s="159"/>
    </row>
    <row r="1245" ht="12.75">
      <c r="B1245" s="159"/>
    </row>
    <row r="1246" ht="12.75">
      <c r="B1246" s="159"/>
    </row>
    <row r="1247" ht="12.75">
      <c r="B1247" s="159"/>
    </row>
    <row r="1248" ht="12.75">
      <c r="B1248" s="159"/>
    </row>
    <row r="1249" ht="12.75">
      <c r="B1249" s="159"/>
    </row>
    <row r="1250" ht="12.75">
      <c r="B1250" s="159"/>
    </row>
    <row r="1251" ht="12.75">
      <c r="B1251" s="159"/>
    </row>
    <row r="1252" ht="12.75">
      <c r="B1252" s="159"/>
    </row>
    <row r="1253" ht="12.75">
      <c r="B1253" s="159"/>
    </row>
    <row r="1254" ht="12.75">
      <c r="B1254" s="159"/>
    </row>
    <row r="1255" ht="12.75">
      <c r="B1255" s="159"/>
    </row>
    <row r="1256" ht="12.75">
      <c r="B1256" s="159"/>
    </row>
    <row r="1257" ht="12.75">
      <c r="B1257" s="159"/>
    </row>
    <row r="1258" ht="12.75">
      <c r="B1258" s="159"/>
    </row>
    <row r="1259" ht="12.75">
      <c r="B1259" s="159"/>
    </row>
    <row r="1260" ht="12.75">
      <c r="B1260" s="159"/>
    </row>
    <row r="1261" ht="12.75">
      <c r="B1261" s="159"/>
    </row>
    <row r="1262" ht="12.75">
      <c r="B1262" s="159"/>
    </row>
    <row r="1263" ht="12.75">
      <c r="B1263" s="159"/>
    </row>
    <row r="1264" ht="12.75">
      <c r="B1264" s="159"/>
    </row>
    <row r="1265" ht="12.75">
      <c r="B1265" s="159"/>
    </row>
    <row r="1266" ht="12.75">
      <c r="B1266" s="159"/>
    </row>
    <row r="1267" ht="12.75">
      <c r="B1267" s="159"/>
    </row>
    <row r="1268" ht="12.75">
      <c r="B1268" s="159"/>
    </row>
    <row r="1269" ht="12.75">
      <c r="B1269" s="159"/>
    </row>
    <row r="1270" ht="12.75">
      <c r="B1270" s="159"/>
    </row>
    <row r="1271" ht="12.75">
      <c r="B1271" s="159"/>
    </row>
    <row r="1272" ht="12.75">
      <c r="B1272" s="159"/>
    </row>
    <row r="1273" ht="12.75">
      <c r="B1273" s="159"/>
    </row>
    <row r="1274" ht="12.75">
      <c r="B1274" s="159"/>
    </row>
    <row r="1275" ht="12.75">
      <c r="B1275" s="159"/>
    </row>
    <row r="1276" ht="12.75">
      <c r="B1276" s="159"/>
    </row>
    <row r="1277" ht="12.75">
      <c r="B1277" s="159"/>
    </row>
    <row r="1278" ht="12.75">
      <c r="B1278" s="159"/>
    </row>
    <row r="1279" ht="12.75">
      <c r="B1279" s="159"/>
    </row>
    <row r="1280" ht="12.75">
      <c r="B1280" s="159"/>
    </row>
    <row r="1281" ht="12.75">
      <c r="B1281" s="159"/>
    </row>
    <row r="1282" ht="12.75">
      <c r="B1282" s="159"/>
    </row>
    <row r="1283" ht="12.75">
      <c r="B1283" s="159"/>
    </row>
    <row r="1284" ht="12.75">
      <c r="B1284" s="159"/>
    </row>
    <row r="1285" ht="12.75">
      <c r="B1285" s="159"/>
    </row>
    <row r="1286" ht="12.75">
      <c r="B1286" s="159"/>
    </row>
    <row r="1287" ht="12.75">
      <c r="B1287" s="159"/>
    </row>
    <row r="1288" ht="12.75">
      <c r="B1288" s="159"/>
    </row>
    <row r="1289" ht="12.75">
      <c r="B1289" s="159"/>
    </row>
    <row r="1290" ht="12.75">
      <c r="B1290" s="159"/>
    </row>
    <row r="1291" ht="12.75">
      <c r="B1291" s="159"/>
    </row>
    <row r="1292" ht="12.75">
      <c r="B1292" s="159"/>
    </row>
    <row r="1293" ht="12.75">
      <c r="B1293" s="159"/>
    </row>
    <row r="1294" ht="12.75">
      <c r="B1294" s="159"/>
    </row>
    <row r="1295" ht="12.75">
      <c r="B1295" s="159"/>
    </row>
    <row r="1296" ht="12.75">
      <c r="B1296" s="159"/>
    </row>
    <row r="1297" ht="12.75">
      <c r="B1297" s="159"/>
    </row>
    <row r="1298" ht="12.75">
      <c r="B1298" s="159"/>
    </row>
    <row r="1299" ht="12.75">
      <c r="B1299" s="159"/>
    </row>
    <row r="1300" ht="12.75">
      <c r="B1300" s="159"/>
    </row>
    <row r="1301" ht="12.75">
      <c r="B1301" s="159"/>
    </row>
    <row r="1302" ht="12.75">
      <c r="B1302" s="159"/>
    </row>
    <row r="1303" ht="12.75">
      <c r="B1303" s="159"/>
    </row>
    <row r="1304" ht="12.75">
      <c r="B1304" s="159"/>
    </row>
    <row r="1305" ht="12.75">
      <c r="B1305" s="159"/>
    </row>
    <row r="1306" ht="12.75">
      <c r="B1306" s="159"/>
    </row>
    <row r="1307" ht="12.75">
      <c r="B1307" s="159"/>
    </row>
    <row r="1308" ht="12.75">
      <c r="B1308" s="159"/>
    </row>
    <row r="1309" ht="12.75">
      <c r="B1309" s="159"/>
    </row>
    <row r="1310" ht="12.75">
      <c r="B1310" s="159"/>
    </row>
    <row r="1311" ht="12.75">
      <c r="B1311" s="159"/>
    </row>
    <row r="1312" ht="12.75">
      <c r="B1312" s="159"/>
    </row>
    <row r="1313" ht="12.75">
      <c r="B1313" s="159"/>
    </row>
    <row r="1314" ht="12.75">
      <c r="B1314" s="159"/>
    </row>
    <row r="1315" ht="12.75">
      <c r="B1315" s="159"/>
    </row>
    <row r="1316" ht="12.75">
      <c r="B1316" s="159"/>
    </row>
    <row r="1317" ht="12.75">
      <c r="B1317" s="159"/>
    </row>
    <row r="1318" ht="12.75">
      <c r="B1318" s="159"/>
    </row>
    <row r="1319" ht="12.75">
      <c r="B1319" s="159"/>
    </row>
    <row r="1320" ht="12.75">
      <c r="B1320" s="159"/>
    </row>
    <row r="1321" ht="12.75">
      <c r="B1321" s="159"/>
    </row>
    <row r="1322" ht="12.75">
      <c r="B1322" s="159"/>
    </row>
    <row r="1323" ht="12.75">
      <c r="B1323" s="159"/>
    </row>
    <row r="1324" ht="12.75">
      <c r="B1324" s="159"/>
    </row>
    <row r="1325" ht="12.75">
      <c r="B1325" s="159"/>
    </row>
    <row r="1326" ht="12.75">
      <c r="B1326" s="159"/>
    </row>
    <row r="1327" ht="12.75">
      <c r="B1327" s="159"/>
    </row>
    <row r="1328" ht="12.75">
      <c r="B1328" s="159"/>
    </row>
    <row r="1329" ht="12.75">
      <c r="B1329" s="159"/>
    </row>
    <row r="1330" ht="12.75">
      <c r="B1330" s="159"/>
    </row>
    <row r="1331" ht="12.75">
      <c r="B1331" s="159"/>
    </row>
    <row r="1332" ht="12.75">
      <c r="B1332" s="159"/>
    </row>
    <row r="1333" ht="12.75">
      <c r="B1333" s="159"/>
    </row>
    <row r="1334" ht="12.75">
      <c r="B1334" s="159"/>
    </row>
    <row r="1335" ht="12.75">
      <c r="B1335" s="159"/>
    </row>
    <row r="1336" ht="12.75">
      <c r="B1336" s="159"/>
    </row>
    <row r="1337" ht="12.75">
      <c r="B1337" s="159"/>
    </row>
    <row r="1338" ht="12.75">
      <c r="B1338" s="159"/>
    </row>
    <row r="1339" ht="12.75">
      <c r="B1339" s="159"/>
    </row>
    <row r="1340" ht="12.75">
      <c r="B1340" s="159"/>
    </row>
    <row r="1341" ht="12.75">
      <c r="B1341" s="159"/>
    </row>
    <row r="1342" ht="12.75">
      <c r="B1342" s="159"/>
    </row>
    <row r="1343" ht="12.75">
      <c r="B1343" s="159"/>
    </row>
    <row r="1344" ht="12.75">
      <c r="B1344" s="159"/>
    </row>
    <row r="1345" ht="12.75">
      <c r="B1345" s="159"/>
    </row>
    <row r="1346" ht="12.75">
      <c r="B1346" s="159"/>
    </row>
    <row r="1347" ht="12.75">
      <c r="B1347" s="159"/>
    </row>
    <row r="1348" ht="12.75">
      <c r="B1348" s="159"/>
    </row>
    <row r="1349" ht="12.75">
      <c r="B1349" s="159"/>
    </row>
    <row r="1350" ht="12.75">
      <c r="B1350" s="159"/>
    </row>
    <row r="1351" ht="12.75">
      <c r="B1351" s="159"/>
    </row>
    <row r="1352" ht="12.75">
      <c r="B1352" s="159"/>
    </row>
    <row r="1353" ht="12.75">
      <c r="B1353" s="159"/>
    </row>
    <row r="1354" ht="12.75">
      <c r="B1354" s="159"/>
    </row>
    <row r="1355" ht="12.75">
      <c r="B1355" s="159"/>
    </row>
    <row r="1356" ht="12.75">
      <c r="B1356" s="159"/>
    </row>
    <row r="1357" ht="12.75">
      <c r="B1357" s="159"/>
    </row>
    <row r="1358" ht="12.75">
      <c r="B1358" s="159"/>
    </row>
    <row r="1359" ht="12.75">
      <c r="B1359" s="159"/>
    </row>
    <row r="1360" ht="12.75">
      <c r="B1360" s="159"/>
    </row>
    <row r="1361" ht="12.75">
      <c r="B1361" s="159"/>
    </row>
    <row r="1362" ht="12.75">
      <c r="B1362" s="159"/>
    </row>
    <row r="1363" ht="12.75">
      <c r="B1363" s="159"/>
    </row>
    <row r="1364" ht="12.75">
      <c r="B1364" s="159"/>
    </row>
    <row r="1365" ht="12.75">
      <c r="B1365" s="159"/>
    </row>
    <row r="1366" ht="12.75">
      <c r="B1366" s="159"/>
    </row>
    <row r="1367" ht="12.75">
      <c r="B1367" s="159"/>
    </row>
    <row r="1368" ht="12.75">
      <c r="B1368" s="159"/>
    </row>
    <row r="1369" ht="12.75">
      <c r="B1369" s="159"/>
    </row>
    <row r="1370" ht="12.75">
      <c r="B1370" s="159"/>
    </row>
    <row r="1371" ht="12.75">
      <c r="B1371" s="159"/>
    </row>
    <row r="1372" ht="12.75">
      <c r="B1372" s="159"/>
    </row>
    <row r="1373" ht="12.75">
      <c r="B1373" s="159"/>
    </row>
    <row r="1374" ht="12.75">
      <c r="B1374" s="159"/>
    </row>
    <row r="1375" ht="12.75">
      <c r="B1375" s="159"/>
    </row>
    <row r="1376" ht="12.75">
      <c r="B1376" s="159"/>
    </row>
    <row r="1377" ht="12.75">
      <c r="B1377" s="159"/>
    </row>
    <row r="1378" ht="12.75">
      <c r="B1378" s="159"/>
    </row>
    <row r="1379" ht="12.75">
      <c r="B1379" s="159"/>
    </row>
    <row r="1380" ht="12.75">
      <c r="B1380" s="159"/>
    </row>
    <row r="1381" ht="12.75">
      <c r="B1381" s="159"/>
    </row>
    <row r="1382" ht="12.75">
      <c r="B1382" s="159"/>
    </row>
    <row r="1383" ht="12.75">
      <c r="B1383" s="159"/>
    </row>
    <row r="1384" ht="12.75">
      <c r="B1384" s="159"/>
    </row>
    <row r="1385" ht="12.75">
      <c r="B1385" s="159"/>
    </row>
    <row r="1386" ht="12.75">
      <c r="B1386" s="159"/>
    </row>
    <row r="1387" ht="12.75">
      <c r="B1387" s="159"/>
    </row>
    <row r="1388" ht="12.75">
      <c r="B1388" s="159"/>
    </row>
    <row r="1389" ht="12.75">
      <c r="B1389" s="159"/>
    </row>
    <row r="1390" ht="12.75">
      <c r="B1390" s="159"/>
    </row>
    <row r="1391" ht="12.75">
      <c r="B1391" s="159"/>
    </row>
    <row r="1392" ht="12.75">
      <c r="B1392" s="159"/>
    </row>
    <row r="1393" ht="12.75">
      <c r="B1393" s="159"/>
    </row>
    <row r="1394" ht="12.75">
      <c r="B1394" s="159"/>
    </row>
    <row r="1395" ht="12.75">
      <c r="B1395" s="159"/>
    </row>
    <row r="1396" ht="12.75">
      <c r="B1396" s="159"/>
    </row>
    <row r="1397" ht="12.75">
      <c r="B1397" s="159"/>
    </row>
    <row r="1398" ht="12.75">
      <c r="B1398" s="159"/>
    </row>
    <row r="1399" ht="12.75">
      <c r="B1399" s="159"/>
    </row>
    <row r="1400" ht="12.75">
      <c r="B1400" s="159"/>
    </row>
    <row r="1401" ht="12.75">
      <c r="B1401" s="159"/>
    </row>
    <row r="1402" ht="12.75">
      <c r="B1402" s="159"/>
    </row>
    <row r="1403" ht="12.75">
      <c r="B1403" s="159"/>
    </row>
    <row r="1404" ht="12.75">
      <c r="B1404" s="159"/>
    </row>
    <row r="1405" ht="12.75">
      <c r="B1405" s="159"/>
    </row>
    <row r="1406" ht="12.75">
      <c r="B1406" s="159"/>
    </row>
    <row r="1407" ht="12.75">
      <c r="B1407" s="159"/>
    </row>
    <row r="1408" ht="12.75">
      <c r="B1408" s="159"/>
    </row>
    <row r="1409" ht="12.75">
      <c r="B1409" s="159"/>
    </row>
    <row r="1410" ht="12.75">
      <c r="B1410" s="159"/>
    </row>
    <row r="1411" ht="12.75">
      <c r="B1411" s="159"/>
    </row>
    <row r="1412" ht="12.75">
      <c r="B1412" s="159"/>
    </row>
    <row r="1413" ht="12.75">
      <c r="B1413" s="159"/>
    </row>
    <row r="1414" ht="12.75">
      <c r="B1414" s="159"/>
    </row>
    <row r="1415" ht="12.75">
      <c r="B1415" s="159"/>
    </row>
    <row r="1416" ht="12.75">
      <c r="B1416" s="159"/>
    </row>
    <row r="1417" ht="12.75">
      <c r="B1417" s="159"/>
    </row>
    <row r="1418" ht="12.75">
      <c r="B1418" s="159"/>
    </row>
    <row r="1419" ht="12.75">
      <c r="B1419" s="159"/>
    </row>
    <row r="1420" ht="12.75">
      <c r="B1420" s="159"/>
    </row>
    <row r="1421" ht="12.75">
      <c r="B1421" s="159"/>
    </row>
    <row r="1422" ht="12.75">
      <c r="B1422" s="159"/>
    </row>
    <row r="1423" ht="12.75">
      <c r="B1423" s="159"/>
    </row>
    <row r="1424" ht="12.75">
      <c r="B1424" s="159"/>
    </row>
    <row r="1425" ht="12.75">
      <c r="B1425" s="159"/>
    </row>
    <row r="1426" ht="12.75">
      <c r="B1426" s="159"/>
    </row>
    <row r="1427" ht="12.75">
      <c r="B1427" s="159"/>
    </row>
    <row r="1428" ht="12.75">
      <c r="B1428" s="159"/>
    </row>
    <row r="1429" ht="12.75">
      <c r="B1429" s="159"/>
    </row>
    <row r="1430" ht="12.75">
      <c r="B1430" s="159"/>
    </row>
    <row r="1431" ht="12.75">
      <c r="B1431" s="159"/>
    </row>
    <row r="1432" ht="12.75">
      <c r="B1432" s="159"/>
    </row>
    <row r="1433" ht="12.75">
      <c r="B1433" s="159"/>
    </row>
    <row r="1434" ht="12.75">
      <c r="B1434" s="159"/>
    </row>
    <row r="1435" ht="12.75">
      <c r="B1435" s="159"/>
    </row>
    <row r="1436" ht="12.75">
      <c r="B1436" s="159"/>
    </row>
    <row r="1437" ht="12.75">
      <c r="B1437" s="159"/>
    </row>
    <row r="1438" ht="12.75">
      <c r="B1438" s="159"/>
    </row>
    <row r="1439" ht="12.75">
      <c r="B1439" s="159"/>
    </row>
    <row r="1440" ht="12.75">
      <c r="B1440" s="159"/>
    </row>
    <row r="1441" ht="12.75">
      <c r="B1441" s="159"/>
    </row>
    <row r="1442" ht="12.75">
      <c r="B1442" s="159"/>
    </row>
    <row r="1443" ht="12.75">
      <c r="B1443" s="159"/>
    </row>
    <row r="1444" ht="12.75">
      <c r="B1444" s="159"/>
    </row>
    <row r="1445" ht="12.75">
      <c r="B1445" s="159"/>
    </row>
    <row r="1446" ht="12.75">
      <c r="B1446" s="159"/>
    </row>
    <row r="1447" ht="12.75">
      <c r="B1447" s="159"/>
    </row>
    <row r="1448" ht="12.75">
      <c r="B1448" s="159"/>
    </row>
    <row r="1449" ht="12.75">
      <c r="B1449" s="159"/>
    </row>
    <row r="1450" ht="12.75">
      <c r="B1450" s="159"/>
    </row>
    <row r="1451" ht="12.75">
      <c r="B1451" s="159"/>
    </row>
    <row r="1452" ht="12.75">
      <c r="B1452" s="159"/>
    </row>
    <row r="1453" ht="12.75">
      <c r="B1453" s="159"/>
    </row>
    <row r="1454" ht="12.75">
      <c r="B1454" s="159"/>
    </row>
    <row r="1455" ht="12.75">
      <c r="B1455" s="159"/>
    </row>
    <row r="1456" ht="12.75">
      <c r="B1456" s="159"/>
    </row>
    <row r="1457" ht="12.75">
      <c r="B1457" s="159"/>
    </row>
    <row r="1458" ht="12.75">
      <c r="B1458" s="159"/>
    </row>
    <row r="1459" ht="12.75">
      <c r="B1459" s="159"/>
    </row>
    <row r="1460" ht="12.75">
      <c r="B1460" s="159"/>
    </row>
    <row r="1461" ht="12.75">
      <c r="B1461" s="159"/>
    </row>
    <row r="1462" ht="12.75">
      <c r="B1462" s="159"/>
    </row>
    <row r="1463" ht="12.75">
      <c r="B1463" s="159"/>
    </row>
    <row r="1464" ht="12.75">
      <c r="B1464" s="159"/>
    </row>
    <row r="1465" ht="12.75">
      <c r="B1465" s="159"/>
    </row>
    <row r="1466" ht="12.75">
      <c r="B1466" s="159"/>
    </row>
    <row r="1467" ht="12.75">
      <c r="B1467" s="159"/>
    </row>
    <row r="1468" ht="12.75">
      <c r="B1468" s="159"/>
    </row>
    <row r="1469" ht="12.75">
      <c r="B1469" s="159"/>
    </row>
    <row r="1470" ht="12.75">
      <c r="B1470" s="159"/>
    </row>
    <row r="1471" ht="12.75">
      <c r="B1471" s="159"/>
    </row>
    <row r="1472" ht="12.75">
      <c r="B1472" s="159"/>
    </row>
    <row r="1473" ht="12.75">
      <c r="B1473" s="159"/>
    </row>
    <row r="1474" ht="12.75">
      <c r="B1474" s="159"/>
    </row>
    <row r="1475" ht="12.75">
      <c r="B1475" s="159"/>
    </row>
    <row r="1476" ht="12.75">
      <c r="B1476" s="159"/>
    </row>
    <row r="1477" ht="12.75">
      <c r="B1477" s="159"/>
    </row>
    <row r="1478" ht="12.75">
      <c r="B1478" s="159"/>
    </row>
    <row r="1479" ht="12.75">
      <c r="B1479" s="159"/>
    </row>
    <row r="1480" ht="12.75">
      <c r="B1480" s="159"/>
    </row>
    <row r="1481" ht="12.75">
      <c r="B1481" s="159"/>
    </row>
    <row r="1482" ht="12.75">
      <c r="B1482" s="159"/>
    </row>
    <row r="1483" ht="12.75">
      <c r="B1483" s="159"/>
    </row>
    <row r="1484" ht="12.75">
      <c r="B1484" s="159"/>
    </row>
    <row r="1485" ht="12.75">
      <c r="B1485" s="159"/>
    </row>
    <row r="1486" ht="12.75">
      <c r="B1486" s="159"/>
    </row>
    <row r="1487" ht="12.75">
      <c r="B1487" s="159"/>
    </row>
    <row r="1488" ht="12.75">
      <c r="B1488" s="159"/>
    </row>
    <row r="1489" ht="12.75">
      <c r="B1489" s="159"/>
    </row>
    <row r="1490" ht="12.75">
      <c r="B1490" s="159"/>
    </row>
    <row r="1491" ht="12.75">
      <c r="B1491" s="159"/>
    </row>
    <row r="1492" ht="12.75">
      <c r="B1492" s="159"/>
    </row>
    <row r="1493" ht="12.75">
      <c r="B1493" s="159"/>
    </row>
    <row r="1494" ht="12.75">
      <c r="B1494" s="159"/>
    </row>
    <row r="1495" ht="12.75">
      <c r="B1495" s="159"/>
    </row>
    <row r="1496" ht="12.75">
      <c r="B1496" s="159"/>
    </row>
    <row r="1497" ht="12.75">
      <c r="B1497" s="159"/>
    </row>
    <row r="1498" ht="12.75">
      <c r="B1498" s="159"/>
    </row>
    <row r="1499" ht="12.75">
      <c r="B1499" s="159"/>
    </row>
    <row r="1500" ht="12.75">
      <c r="B1500" s="159"/>
    </row>
    <row r="1501" ht="12.75">
      <c r="B1501" s="159"/>
    </row>
    <row r="1502" ht="12.75">
      <c r="B1502" s="159"/>
    </row>
    <row r="1503" ht="12.75">
      <c r="B1503" s="159"/>
    </row>
    <row r="1504" ht="12.75">
      <c r="B1504" s="159"/>
    </row>
    <row r="1505" ht="12.75">
      <c r="B1505" s="159"/>
    </row>
    <row r="1506" ht="12.75">
      <c r="B1506" s="159"/>
    </row>
    <row r="1507" ht="12.75">
      <c r="B1507" s="159"/>
    </row>
    <row r="1508" ht="12.75">
      <c r="B1508" s="159"/>
    </row>
    <row r="1509" ht="12.75">
      <c r="B1509" s="159"/>
    </row>
    <row r="1510" ht="12.75">
      <c r="B1510" s="159"/>
    </row>
    <row r="1511" ht="12.75">
      <c r="B1511" s="159"/>
    </row>
    <row r="1512" ht="12.75">
      <c r="B1512" s="159"/>
    </row>
    <row r="1513" ht="12.75">
      <c r="B1513" s="159"/>
    </row>
    <row r="1514" ht="12.75">
      <c r="B1514" s="159"/>
    </row>
    <row r="1515" ht="12.75">
      <c r="B1515" s="159"/>
    </row>
    <row r="1516" ht="12.75">
      <c r="B1516" s="159"/>
    </row>
    <row r="1517" ht="12.75">
      <c r="B1517" s="159"/>
    </row>
    <row r="1518" ht="12.75">
      <c r="B1518" s="159"/>
    </row>
    <row r="1519" ht="12.75">
      <c r="B1519" s="159"/>
    </row>
    <row r="1520" ht="12.75">
      <c r="B1520" s="159"/>
    </row>
    <row r="1521" ht="12.75">
      <c r="B1521" s="159"/>
    </row>
    <row r="1522" ht="12.75">
      <c r="B1522" s="159"/>
    </row>
    <row r="1523" ht="12.75">
      <c r="B1523" s="159"/>
    </row>
    <row r="1524" ht="12.75">
      <c r="B1524" s="159"/>
    </row>
    <row r="1525" ht="12.75">
      <c r="B1525" s="159"/>
    </row>
    <row r="1526" ht="12.75">
      <c r="B1526" s="159"/>
    </row>
    <row r="1527" ht="12.75">
      <c r="B1527" s="159"/>
    </row>
    <row r="1528" ht="12.75">
      <c r="B1528" s="159"/>
    </row>
    <row r="1529" ht="12.75">
      <c r="B1529" s="159"/>
    </row>
    <row r="1530" ht="12.75">
      <c r="B1530" s="159"/>
    </row>
    <row r="1531" ht="12.75">
      <c r="B1531" s="159"/>
    </row>
    <row r="1532" ht="12.75">
      <c r="B1532" s="159"/>
    </row>
    <row r="1533" ht="12.75">
      <c r="B1533" s="159"/>
    </row>
    <row r="1534" ht="12.75">
      <c r="B1534" s="159"/>
    </row>
    <row r="1535" ht="12.75">
      <c r="B1535" s="159"/>
    </row>
    <row r="1536" ht="12.75">
      <c r="B1536" s="159"/>
    </row>
    <row r="1537" ht="12.75">
      <c r="B1537" s="159"/>
    </row>
    <row r="1538" ht="12.75">
      <c r="B1538" s="159"/>
    </row>
    <row r="1539" ht="12.75">
      <c r="B1539" s="159"/>
    </row>
    <row r="1540" ht="12.75">
      <c r="B1540" s="159"/>
    </row>
    <row r="1541" ht="12.75">
      <c r="B1541" s="159"/>
    </row>
    <row r="1542" ht="12.75">
      <c r="B1542" s="159"/>
    </row>
    <row r="1543" ht="12.75">
      <c r="B1543" s="159"/>
    </row>
    <row r="1544" ht="12.75">
      <c r="B1544" s="159"/>
    </row>
    <row r="1545" ht="12.75">
      <c r="B1545" s="159"/>
    </row>
    <row r="1546" ht="12.75">
      <c r="B1546" s="159"/>
    </row>
    <row r="1547" ht="12.75">
      <c r="B1547" s="159"/>
    </row>
    <row r="1548" ht="12.75">
      <c r="B1548" s="159"/>
    </row>
    <row r="1549" ht="12.75">
      <c r="B1549" s="159"/>
    </row>
    <row r="1550" ht="12.75">
      <c r="B1550" s="159"/>
    </row>
    <row r="1551" ht="12.75">
      <c r="B1551" s="159"/>
    </row>
    <row r="1552" ht="12.75">
      <c r="B1552" s="159"/>
    </row>
    <row r="1553" ht="12.75">
      <c r="B1553" s="159"/>
    </row>
    <row r="1554" ht="12.75">
      <c r="B1554" s="159"/>
    </row>
    <row r="1555" ht="12.75">
      <c r="B1555" s="159"/>
    </row>
    <row r="1556" ht="12.75">
      <c r="B1556" s="159"/>
    </row>
    <row r="1557" ht="12.75">
      <c r="B1557" s="159"/>
    </row>
    <row r="1558" ht="12.75">
      <c r="B1558" s="159"/>
    </row>
    <row r="1559" ht="12.75">
      <c r="B1559" s="159"/>
    </row>
    <row r="1560" ht="12.75">
      <c r="B1560" s="159"/>
    </row>
    <row r="1561" ht="12.75">
      <c r="B1561" s="159"/>
    </row>
    <row r="1562" ht="12.75">
      <c r="B1562" s="159"/>
    </row>
    <row r="1563" ht="12.75">
      <c r="B1563" s="159"/>
    </row>
    <row r="1564" ht="12.75">
      <c r="B1564" s="159"/>
    </row>
    <row r="1565" ht="12.75">
      <c r="B1565" s="159"/>
    </row>
    <row r="1566" ht="12.75">
      <c r="B1566" s="159"/>
    </row>
    <row r="1567" ht="12.75">
      <c r="B1567" s="159"/>
    </row>
    <row r="1568" ht="12.75">
      <c r="B1568" s="159"/>
    </row>
    <row r="1569" ht="12.75">
      <c r="B1569" s="159"/>
    </row>
    <row r="1570" ht="12.75">
      <c r="B1570" s="159"/>
    </row>
    <row r="1571" ht="12.75">
      <c r="B1571" s="159"/>
    </row>
    <row r="1572" ht="12.75">
      <c r="B1572" s="159"/>
    </row>
    <row r="1573" ht="12.75">
      <c r="B1573" s="159"/>
    </row>
    <row r="1574" ht="12.75">
      <c r="B1574" s="159"/>
    </row>
    <row r="1575" ht="12.75">
      <c r="B1575" s="159"/>
    </row>
    <row r="1576" ht="12.75">
      <c r="B1576" s="159"/>
    </row>
    <row r="1577" ht="12.75">
      <c r="B1577" s="159"/>
    </row>
    <row r="1578" ht="12.75">
      <c r="B1578" s="159"/>
    </row>
    <row r="1579" ht="12.75">
      <c r="B1579" s="159"/>
    </row>
    <row r="1580" ht="12.75">
      <c r="B1580" s="159"/>
    </row>
    <row r="1581" ht="12.75">
      <c r="B1581" s="159"/>
    </row>
    <row r="1582" ht="12.75">
      <c r="B1582" s="159"/>
    </row>
    <row r="1583" ht="12.75">
      <c r="B1583" s="159"/>
    </row>
    <row r="1584" ht="12.75">
      <c r="B1584" s="159"/>
    </row>
    <row r="1585" ht="12.75">
      <c r="B1585" s="159"/>
    </row>
    <row r="1586" ht="12.75">
      <c r="B1586" s="159"/>
    </row>
    <row r="1587" ht="12.75">
      <c r="B1587" s="159"/>
    </row>
    <row r="1588" ht="12.75">
      <c r="B1588" s="159"/>
    </row>
    <row r="1589" ht="12.75">
      <c r="B1589" s="159"/>
    </row>
    <row r="1590" ht="12.75">
      <c r="B1590" s="159"/>
    </row>
    <row r="1591" ht="12.75">
      <c r="B1591" s="159"/>
    </row>
    <row r="1592" ht="12.75">
      <c r="B1592" s="159"/>
    </row>
    <row r="1593" ht="12.75">
      <c r="B1593" s="159"/>
    </row>
    <row r="1594" ht="12.75">
      <c r="B1594" s="159"/>
    </row>
    <row r="1595" ht="12.75">
      <c r="B1595" s="159"/>
    </row>
    <row r="1596" ht="12.75">
      <c r="B1596" s="159"/>
    </row>
    <row r="1597" ht="12.75">
      <c r="B1597" s="159"/>
    </row>
    <row r="1598" ht="12.75">
      <c r="B1598" s="159"/>
    </row>
    <row r="1599" ht="12.75">
      <c r="B1599" s="159"/>
    </row>
    <row r="1600" ht="12.75">
      <c r="B1600" s="159"/>
    </row>
    <row r="1601" ht="12.75">
      <c r="B1601" s="159"/>
    </row>
    <row r="1602" ht="12.75">
      <c r="B1602" s="159"/>
    </row>
    <row r="1603" ht="12.75">
      <c r="B1603" s="159"/>
    </row>
    <row r="1604" ht="12.75">
      <c r="B1604" s="159"/>
    </row>
    <row r="1605" ht="12.75">
      <c r="B1605" s="159"/>
    </row>
    <row r="1606" ht="12.75">
      <c r="B1606" s="159"/>
    </row>
    <row r="1607" ht="12.75">
      <c r="B1607" s="159"/>
    </row>
    <row r="1608" ht="12.75">
      <c r="B1608" s="159"/>
    </row>
    <row r="1609" ht="12.75">
      <c r="B1609" s="159"/>
    </row>
    <row r="1610" ht="12.75">
      <c r="B1610" s="159"/>
    </row>
    <row r="1611" ht="12.75">
      <c r="B1611" s="159"/>
    </row>
    <row r="1612" ht="12.75">
      <c r="B1612" s="159"/>
    </row>
    <row r="1613" ht="12.75">
      <c r="B1613" s="159"/>
    </row>
    <row r="1614" ht="12.75">
      <c r="B1614" s="159"/>
    </row>
    <row r="1615" ht="12.75">
      <c r="B1615" s="159"/>
    </row>
    <row r="1616" ht="12.75">
      <c r="B1616" s="159"/>
    </row>
    <row r="1617" ht="12.75">
      <c r="B1617" s="159"/>
    </row>
    <row r="1618" ht="12.75">
      <c r="B1618" s="159"/>
    </row>
    <row r="1619" ht="12.75">
      <c r="B1619" s="159"/>
    </row>
    <row r="1620" ht="12.75">
      <c r="B1620" s="159"/>
    </row>
    <row r="1621" ht="12.75">
      <c r="B1621" s="159"/>
    </row>
    <row r="1622" ht="12.75">
      <c r="B1622" s="159"/>
    </row>
    <row r="1623" ht="12.75">
      <c r="B1623" s="159"/>
    </row>
    <row r="1624" ht="12.75">
      <c r="B1624" s="159"/>
    </row>
    <row r="1625" ht="12.75">
      <c r="B1625" s="159"/>
    </row>
    <row r="1626" ht="12.75">
      <c r="B1626" s="159"/>
    </row>
    <row r="1627" ht="12.75">
      <c r="B1627" s="159"/>
    </row>
    <row r="1628" ht="12.75">
      <c r="B1628" s="159"/>
    </row>
    <row r="1629" ht="12.75">
      <c r="B1629" s="159"/>
    </row>
    <row r="1630" ht="12.75">
      <c r="B1630" s="159"/>
    </row>
    <row r="1631" ht="12.75">
      <c r="B1631" s="159"/>
    </row>
    <row r="1632" ht="12.75">
      <c r="B1632" s="159"/>
    </row>
    <row r="1633" ht="12.75">
      <c r="B1633" s="159"/>
    </row>
    <row r="1634" ht="12.75">
      <c r="B1634" s="159"/>
    </row>
    <row r="1635" ht="12.75">
      <c r="B1635" s="159"/>
    </row>
    <row r="1636" ht="12.75">
      <c r="B1636" s="159"/>
    </row>
    <row r="1637" ht="12.75">
      <c r="B1637" s="159"/>
    </row>
    <row r="1638" ht="12.75">
      <c r="B1638" s="159"/>
    </row>
    <row r="1639" ht="12.75">
      <c r="B1639" s="159"/>
    </row>
    <row r="1640" ht="12.75">
      <c r="B1640" s="159"/>
    </row>
    <row r="1641" ht="12.75">
      <c r="B1641" s="159"/>
    </row>
    <row r="1642" ht="12.75">
      <c r="B1642" s="159"/>
    </row>
    <row r="1643" ht="12.75">
      <c r="B1643" s="159"/>
    </row>
    <row r="1644" ht="12.75">
      <c r="B1644" s="159"/>
    </row>
    <row r="1645" ht="12.75">
      <c r="B1645" s="159"/>
    </row>
    <row r="1646" ht="12.75">
      <c r="B1646" s="159"/>
    </row>
    <row r="1647" ht="12.75">
      <c r="B1647" s="159"/>
    </row>
    <row r="1648" ht="12.75">
      <c r="B1648" s="159"/>
    </row>
    <row r="1649" ht="12.75">
      <c r="B1649" s="159"/>
    </row>
    <row r="1650" ht="12.75">
      <c r="B1650" s="159"/>
    </row>
    <row r="1651" ht="12.75">
      <c r="B1651" s="159"/>
    </row>
    <row r="1652" ht="12.75">
      <c r="B1652" s="159"/>
    </row>
    <row r="1653" ht="12.75">
      <c r="B1653" s="159"/>
    </row>
    <row r="1654" ht="12.75">
      <c r="B1654" s="159"/>
    </row>
    <row r="1655" ht="12.75">
      <c r="B1655" s="159"/>
    </row>
    <row r="1656" ht="12.75">
      <c r="B1656" s="159"/>
    </row>
    <row r="1657" ht="12.75">
      <c r="B1657" s="159"/>
    </row>
    <row r="1658" ht="12.75">
      <c r="B1658" s="159"/>
    </row>
    <row r="1659" ht="12.75">
      <c r="B1659" s="159"/>
    </row>
    <row r="1660" ht="12.75">
      <c r="B1660" s="159"/>
    </row>
    <row r="1661" ht="12.75">
      <c r="B1661" s="159"/>
    </row>
    <row r="1662" ht="12.75">
      <c r="B1662" s="159"/>
    </row>
    <row r="1663" ht="12.75">
      <c r="B1663" s="159"/>
    </row>
    <row r="1664" ht="12.75">
      <c r="B1664" s="159"/>
    </row>
    <row r="1665" ht="12.75">
      <c r="B1665" s="159"/>
    </row>
    <row r="1666" ht="12.75">
      <c r="B1666" s="159"/>
    </row>
    <row r="1667" ht="12.75">
      <c r="B1667" s="159"/>
    </row>
    <row r="1668" ht="12.75">
      <c r="B1668" s="159"/>
    </row>
    <row r="1669" ht="12.75">
      <c r="B1669" s="159"/>
    </row>
    <row r="1670" ht="12.75">
      <c r="B1670" s="159"/>
    </row>
    <row r="1671" ht="12.75">
      <c r="B1671" s="159"/>
    </row>
    <row r="1672" ht="12.75">
      <c r="B1672" s="159"/>
    </row>
    <row r="1673" ht="12.75">
      <c r="B1673" s="159"/>
    </row>
    <row r="1674" ht="12.75">
      <c r="B1674" s="159"/>
    </row>
    <row r="1675" ht="12.75">
      <c r="B1675" s="159"/>
    </row>
    <row r="1676" ht="12.75">
      <c r="B1676" s="159"/>
    </row>
    <row r="1677" ht="12.75">
      <c r="B1677" s="159"/>
    </row>
    <row r="1678" ht="12.75">
      <c r="B1678" s="159"/>
    </row>
    <row r="1679" ht="12.75">
      <c r="B1679" s="159"/>
    </row>
    <row r="1680" ht="12.75">
      <c r="B1680" s="159"/>
    </row>
    <row r="1681" ht="12.75">
      <c r="B1681" s="159"/>
    </row>
    <row r="1682" ht="12.75">
      <c r="B1682" s="159"/>
    </row>
    <row r="1683" ht="12.75">
      <c r="B1683" s="159"/>
    </row>
    <row r="1684" ht="12.75">
      <c r="B1684" s="159"/>
    </row>
    <row r="1685" ht="12.75">
      <c r="B1685" s="159"/>
    </row>
    <row r="1686" ht="12.75">
      <c r="B1686" s="159"/>
    </row>
    <row r="1687" ht="12.75">
      <c r="B1687" s="159"/>
    </row>
    <row r="1688" ht="12.75">
      <c r="B1688" s="159"/>
    </row>
    <row r="1689" ht="12.75">
      <c r="B1689" s="159"/>
    </row>
    <row r="1690" ht="12.75">
      <c r="B1690" s="159"/>
    </row>
    <row r="1691" ht="12.75">
      <c r="B1691" s="159"/>
    </row>
    <row r="1692" ht="12.75">
      <c r="B1692" s="159"/>
    </row>
    <row r="1693" ht="12.75">
      <c r="B1693" s="159"/>
    </row>
    <row r="1694" ht="12.75">
      <c r="B1694" s="159"/>
    </row>
    <row r="1695" ht="12.75">
      <c r="B1695" s="159"/>
    </row>
    <row r="1696" ht="12.75">
      <c r="B1696" s="159"/>
    </row>
    <row r="1697" ht="12.75">
      <c r="B1697" s="159"/>
    </row>
    <row r="1698" ht="12.75">
      <c r="B1698" s="159"/>
    </row>
    <row r="1699" ht="12.75">
      <c r="B1699" s="159"/>
    </row>
    <row r="1700" ht="12.75">
      <c r="B1700" s="159"/>
    </row>
    <row r="1701" ht="12.75">
      <c r="B1701" s="159"/>
    </row>
    <row r="1702" ht="12.75">
      <c r="B1702" s="159"/>
    </row>
    <row r="1703" ht="12.75">
      <c r="B1703" s="159"/>
    </row>
    <row r="1704" ht="12.75">
      <c r="B1704" s="159"/>
    </row>
    <row r="1705" ht="12.75">
      <c r="B1705" s="159"/>
    </row>
    <row r="1706" ht="12.75">
      <c r="B1706" s="159"/>
    </row>
    <row r="1707" ht="12.75">
      <c r="B1707" s="159"/>
    </row>
    <row r="1708" ht="12.75">
      <c r="B1708" s="159"/>
    </row>
    <row r="1709" ht="12.75">
      <c r="B1709" s="159"/>
    </row>
    <row r="1710" ht="12.75">
      <c r="B1710" s="159"/>
    </row>
    <row r="1711" ht="12.75">
      <c r="B1711" s="159"/>
    </row>
    <row r="1712" ht="12.75">
      <c r="B1712" s="159"/>
    </row>
    <row r="1713" ht="12.75">
      <c r="B1713" s="159"/>
    </row>
    <row r="1714" ht="12.75">
      <c r="B1714" s="159"/>
    </row>
    <row r="1715" ht="12.75">
      <c r="B1715" s="159"/>
    </row>
    <row r="1716" ht="12.75">
      <c r="B1716" s="159"/>
    </row>
    <row r="1717" ht="12.75">
      <c r="B1717" s="159"/>
    </row>
    <row r="1718" ht="12.75">
      <c r="B1718" s="159"/>
    </row>
    <row r="1719" ht="12.75">
      <c r="B1719" s="159"/>
    </row>
    <row r="1720" ht="12.75">
      <c r="B1720" s="159"/>
    </row>
    <row r="1721" ht="12.75">
      <c r="B1721" s="159"/>
    </row>
    <row r="1722" ht="12.75">
      <c r="B1722" s="159"/>
    </row>
    <row r="1723" ht="12.75">
      <c r="B1723" s="159"/>
    </row>
    <row r="1724" ht="12.75">
      <c r="B1724" s="159"/>
    </row>
    <row r="1725" ht="12.75">
      <c r="B1725" s="159"/>
    </row>
    <row r="1726" ht="12.75">
      <c r="B1726" s="159"/>
    </row>
    <row r="1727" ht="12.75">
      <c r="B1727" s="159"/>
    </row>
    <row r="1728" ht="12.75">
      <c r="B1728" s="159"/>
    </row>
    <row r="1729" ht="12.75">
      <c r="B1729" s="159"/>
    </row>
    <row r="1730" ht="12.75">
      <c r="B1730" s="159"/>
    </row>
    <row r="1731" ht="12.75">
      <c r="B1731" s="159"/>
    </row>
    <row r="1732" ht="12.75">
      <c r="B1732" s="159"/>
    </row>
    <row r="1733" ht="12.75">
      <c r="B1733" s="159"/>
    </row>
    <row r="1734" ht="12.75">
      <c r="B1734" s="159"/>
    </row>
    <row r="1735" ht="12.75">
      <c r="B1735" s="159"/>
    </row>
    <row r="1736" ht="12.75">
      <c r="B1736" s="159"/>
    </row>
    <row r="1737" ht="12.75">
      <c r="B1737" s="159"/>
    </row>
    <row r="1738" ht="12.75">
      <c r="B1738" s="159"/>
    </row>
    <row r="1739" ht="12.75">
      <c r="B1739" s="159"/>
    </row>
    <row r="1740" ht="12.75">
      <c r="B1740" s="159"/>
    </row>
    <row r="1741" ht="12.75">
      <c r="B1741" s="159"/>
    </row>
    <row r="1742" ht="12.75">
      <c r="B1742" s="159"/>
    </row>
    <row r="1743" ht="12.75">
      <c r="B1743" s="159"/>
    </row>
    <row r="1744" ht="12.75">
      <c r="B1744" s="159"/>
    </row>
    <row r="1745" ht="12.75">
      <c r="B1745" s="159"/>
    </row>
    <row r="1746" ht="12.75">
      <c r="B1746" s="159"/>
    </row>
    <row r="1747" ht="12.75">
      <c r="B1747" s="159"/>
    </row>
    <row r="1748" ht="12.75">
      <c r="B1748" s="159"/>
    </row>
    <row r="1749" ht="12.75">
      <c r="B1749" s="159"/>
    </row>
    <row r="1750" ht="12.75">
      <c r="B1750" s="159"/>
    </row>
    <row r="1751" ht="12.75">
      <c r="B1751" s="159"/>
    </row>
    <row r="1752" ht="12.75">
      <c r="B1752" s="159"/>
    </row>
    <row r="1753" ht="12.75">
      <c r="B1753" s="159"/>
    </row>
    <row r="1754" ht="12.75">
      <c r="B1754" s="159"/>
    </row>
    <row r="1755" ht="12.75">
      <c r="B1755" s="159"/>
    </row>
    <row r="1756" ht="12.75">
      <c r="B1756" s="159"/>
    </row>
    <row r="1757" ht="12.75">
      <c r="B1757" s="159"/>
    </row>
    <row r="1758" ht="12.75">
      <c r="B1758" s="159"/>
    </row>
    <row r="1759" ht="12.75">
      <c r="B1759" s="159"/>
    </row>
    <row r="1760" ht="12.75">
      <c r="B1760" s="159"/>
    </row>
    <row r="1761" ht="12.75">
      <c r="B1761" s="159"/>
    </row>
    <row r="1762" ht="12.75">
      <c r="B1762" s="159"/>
    </row>
    <row r="1763" ht="12.75">
      <c r="B1763" s="159"/>
    </row>
    <row r="1764" ht="12.75">
      <c r="B1764" s="159"/>
    </row>
    <row r="1765" ht="12.75">
      <c r="B1765" s="159"/>
    </row>
    <row r="1766" ht="12.75">
      <c r="B1766" s="159"/>
    </row>
    <row r="1767" ht="12.75">
      <c r="B1767" s="159"/>
    </row>
    <row r="1768" ht="12.75">
      <c r="B1768" s="159"/>
    </row>
    <row r="1769" ht="12.75">
      <c r="B1769" s="159"/>
    </row>
    <row r="1770" ht="12.75">
      <c r="B1770" s="159"/>
    </row>
    <row r="1771" ht="12.75">
      <c r="B1771" s="159"/>
    </row>
    <row r="1772" ht="12.75">
      <c r="B1772" s="159"/>
    </row>
    <row r="1773" ht="12.75">
      <c r="B1773" s="159"/>
    </row>
    <row r="1774" ht="12.75">
      <c r="B1774" s="159"/>
    </row>
    <row r="1775" ht="12.75">
      <c r="B1775" s="159"/>
    </row>
    <row r="1776" ht="12.75">
      <c r="B1776" s="159"/>
    </row>
    <row r="1777" ht="12.75">
      <c r="B1777" s="159"/>
    </row>
    <row r="1778" ht="12.75">
      <c r="B1778" s="159"/>
    </row>
    <row r="1779" ht="12.75">
      <c r="B1779" s="159"/>
    </row>
    <row r="1780" ht="12.75">
      <c r="B1780" s="159"/>
    </row>
    <row r="1781" ht="12.75">
      <c r="B1781" s="159"/>
    </row>
    <row r="1782" ht="12.75">
      <c r="B1782" s="159"/>
    </row>
    <row r="1783" ht="12.75">
      <c r="B1783" s="159"/>
    </row>
    <row r="1784" ht="12.75">
      <c r="B1784" s="159"/>
    </row>
    <row r="1785" ht="12.75">
      <c r="B1785" s="159"/>
    </row>
    <row r="1786" ht="12.75">
      <c r="B1786" s="159"/>
    </row>
    <row r="1787" ht="12.75">
      <c r="B1787" s="159"/>
    </row>
    <row r="1788" ht="12.75">
      <c r="B1788" s="159"/>
    </row>
    <row r="1789" ht="12.75">
      <c r="B1789" s="159"/>
    </row>
    <row r="1790" ht="12.75">
      <c r="B1790" s="159"/>
    </row>
    <row r="1791" ht="12.75">
      <c r="B1791" s="159"/>
    </row>
    <row r="1792" ht="12.75">
      <c r="B1792" s="159"/>
    </row>
    <row r="1793" ht="12.75">
      <c r="B1793" s="159"/>
    </row>
    <row r="1794" ht="12.75">
      <c r="B1794" s="159"/>
    </row>
    <row r="1795" ht="12.75">
      <c r="B1795" s="159"/>
    </row>
    <row r="1796" ht="12.75">
      <c r="B1796" s="159"/>
    </row>
    <row r="1797" ht="12.75">
      <c r="B1797" s="159"/>
    </row>
    <row r="1798" ht="12.75">
      <c r="B1798" s="159"/>
    </row>
    <row r="1799" ht="12.75">
      <c r="B1799" s="159"/>
    </row>
    <row r="1800" ht="12.75">
      <c r="B1800" s="159"/>
    </row>
    <row r="1801" ht="12.75">
      <c r="B1801" s="159"/>
    </row>
    <row r="1802" ht="12.75">
      <c r="B1802" s="159"/>
    </row>
    <row r="1803" ht="12.75">
      <c r="B1803" s="159"/>
    </row>
    <row r="1804" ht="12.75">
      <c r="B1804" s="159"/>
    </row>
    <row r="1805" ht="12.75">
      <c r="B1805" s="159"/>
    </row>
    <row r="1806" ht="12.75">
      <c r="B1806" s="159"/>
    </row>
    <row r="1807" ht="12.75">
      <c r="B1807" s="159"/>
    </row>
    <row r="1808" ht="12.75">
      <c r="B1808" s="159"/>
    </row>
    <row r="1809" ht="12.75">
      <c r="B1809" s="159"/>
    </row>
    <row r="1810" ht="12.75">
      <c r="B1810" s="159"/>
    </row>
    <row r="1811" ht="12.75">
      <c r="B1811" s="159"/>
    </row>
    <row r="1812" ht="12.75">
      <c r="B1812" s="159"/>
    </row>
    <row r="1813" ht="12.75">
      <c r="B1813" s="159"/>
    </row>
    <row r="1814" ht="12.75">
      <c r="B1814" s="159"/>
    </row>
    <row r="1815" ht="12.75">
      <c r="B1815" s="159"/>
    </row>
    <row r="1816" ht="12.75">
      <c r="B1816" s="159"/>
    </row>
    <row r="1817" ht="12.75">
      <c r="B1817" s="159"/>
    </row>
    <row r="1818" ht="12.75">
      <c r="B1818" s="159"/>
    </row>
    <row r="1819" ht="12.75">
      <c r="B1819" s="159"/>
    </row>
    <row r="1820" ht="12.75">
      <c r="B1820" s="159"/>
    </row>
    <row r="1821" ht="12.75">
      <c r="B1821" s="159"/>
    </row>
    <row r="1822" ht="12.75">
      <c r="B1822" s="159"/>
    </row>
    <row r="1823" ht="12.75">
      <c r="B1823" s="159"/>
    </row>
    <row r="1824" ht="12.75">
      <c r="B1824" s="159"/>
    </row>
    <row r="1825" ht="12.75">
      <c r="B1825" s="159"/>
    </row>
    <row r="1826" ht="12.75">
      <c r="B1826" s="159"/>
    </row>
    <row r="1827" ht="12.75">
      <c r="B1827" s="159"/>
    </row>
    <row r="1828" ht="12.75">
      <c r="B1828" s="159"/>
    </row>
    <row r="1829" ht="12.75">
      <c r="B1829" s="159"/>
    </row>
    <row r="1830" ht="12.75">
      <c r="B1830" s="159"/>
    </row>
    <row r="1831" ht="12.75">
      <c r="B1831" s="159"/>
    </row>
    <row r="1832" ht="12.75">
      <c r="B1832" s="159"/>
    </row>
    <row r="1833" ht="12.75">
      <c r="B1833" s="159"/>
    </row>
    <row r="1834" ht="12.75">
      <c r="B1834" s="159"/>
    </row>
    <row r="1835" ht="12.75">
      <c r="B1835" s="159"/>
    </row>
    <row r="1836" ht="12.75">
      <c r="B1836" s="159"/>
    </row>
    <row r="1837" ht="12.75">
      <c r="B1837" s="159"/>
    </row>
    <row r="1838" ht="12.75">
      <c r="B1838" s="159"/>
    </row>
    <row r="1839" ht="12.75">
      <c r="B1839" s="159"/>
    </row>
    <row r="1840" ht="12.75">
      <c r="B1840" s="159"/>
    </row>
    <row r="1841" ht="12.75">
      <c r="B1841" s="159"/>
    </row>
    <row r="1842" ht="12.75">
      <c r="B1842" s="159"/>
    </row>
    <row r="1843" ht="12.75">
      <c r="B1843" s="159"/>
    </row>
    <row r="1844" ht="12.75">
      <c r="B1844" s="159"/>
    </row>
    <row r="1845" ht="12.75">
      <c r="B1845" s="159"/>
    </row>
    <row r="1846" ht="12.75">
      <c r="B1846" s="159"/>
    </row>
    <row r="1847" ht="12.75">
      <c r="B1847" s="159"/>
    </row>
    <row r="1848" ht="12.75">
      <c r="B1848" s="159"/>
    </row>
    <row r="1849" ht="12.75">
      <c r="B1849" s="159"/>
    </row>
    <row r="1850" ht="12.75">
      <c r="B1850" s="159"/>
    </row>
    <row r="1851" ht="12.75">
      <c r="B1851" s="159"/>
    </row>
    <row r="1852" ht="12.75">
      <c r="B1852" s="159"/>
    </row>
    <row r="1853" ht="12.75">
      <c r="B1853" s="159"/>
    </row>
    <row r="1854" ht="12.75">
      <c r="B1854" s="159"/>
    </row>
    <row r="1855" ht="12.75">
      <c r="B1855" s="159"/>
    </row>
    <row r="1856" ht="12.75">
      <c r="B1856" s="159"/>
    </row>
    <row r="1857" ht="12.75">
      <c r="B1857" s="159"/>
    </row>
    <row r="1858" ht="12.75">
      <c r="B1858" s="159"/>
    </row>
    <row r="1859" ht="12.75">
      <c r="B1859" s="159"/>
    </row>
    <row r="1860" ht="12.75">
      <c r="B1860" s="159"/>
    </row>
    <row r="1861" ht="12.75">
      <c r="B1861" s="159"/>
    </row>
    <row r="1862" ht="12.75">
      <c r="B1862" s="159"/>
    </row>
    <row r="1863" ht="12.75">
      <c r="B1863" s="159"/>
    </row>
    <row r="1864" ht="12.75">
      <c r="B1864" s="159"/>
    </row>
    <row r="1865" ht="12.75">
      <c r="B1865" s="159"/>
    </row>
    <row r="1866" ht="12.75">
      <c r="B1866" s="159"/>
    </row>
    <row r="1867" ht="12.75">
      <c r="B1867" s="159"/>
    </row>
    <row r="1868" ht="12.75">
      <c r="B1868" s="159"/>
    </row>
    <row r="1869" ht="12.75">
      <c r="B1869" s="159"/>
    </row>
    <row r="1870" ht="12.75">
      <c r="B1870" s="159"/>
    </row>
    <row r="1871" ht="12.75">
      <c r="B1871" s="159"/>
    </row>
    <row r="1872" ht="12.75">
      <c r="B1872" s="159"/>
    </row>
    <row r="1873" ht="12.75">
      <c r="B1873" s="159"/>
    </row>
    <row r="1874" ht="12.75">
      <c r="B1874" s="159"/>
    </row>
    <row r="1875" ht="12.75">
      <c r="B1875" s="159"/>
    </row>
    <row r="1876" ht="12.75">
      <c r="B1876" s="159"/>
    </row>
    <row r="1877" ht="12.75">
      <c r="B1877" s="159"/>
    </row>
    <row r="1878" ht="12.75">
      <c r="B1878" s="159"/>
    </row>
    <row r="1879" ht="12.75">
      <c r="B1879" s="159"/>
    </row>
    <row r="1880" ht="12.75">
      <c r="B1880" s="159"/>
    </row>
    <row r="1881" ht="12.75">
      <c r="B1881" s="159"/>
    </row>
    <row r="1882" ht="12.75">
      <c r="B1882" s="159"/>
    </row>
    <row r="1883" ht="12.75">
      <c r="B1883" s="159"/>
    </row>
    <row r="1884" ht="12.75">
      <c r="B1884" s="159"/>
    </row>
    <row r="1885" ht="12.75">
      <c r="B1885" s="159"/>
    </row>
    <row r="1886" ht="12.75">
      <c r="B1886" s="159"/>
    </row>
    <row r="1887" ht="12.75">
      <c r="B1887" s="159"/>
    </row>
    <row r="1888" ht="12.75">
      <c r="B1888" s="159"/>
    </row>
    <row r="1889" ht="12.75">
      <c r="B1889" s="159"/>
    </row>
    <row r="1890" ht="12.75">
      <c r="B1890" s="159"/>
    </row>
    <row r="1891" ht="12.75">
      <c r="B1891" s="159"/>
    </row>
    <row r="1892" ht="12.75">
      <c r="B1892" s="159"/>
    </row>
    <row r="1893" ht="12.75">
      <c r="B1893" s="159"/>
    </row>
    <row r="1894" ht="12.75">
      <c r="B1894" s="159"/>
    </row>
    <row r="1895" ht="12.75">
      <c r="B1895" s="159"/>
    </row>
    <row r="1896" ht="12.75">
      <c r="B1896" s="159"/>
    </row>
    <row r="1897" ht="12.75">
      <c r="B1897" s="159"/>
    </row>
    <row r="1898" ht="12.75">
      <c r="B1898" s="159"/>
    </row>
    <row r="1899" ht="12.75">
      <c r="B1899" s="159"/>
    </row>
    <row r="1900" ht="12.75">
      <c r="B1900" s="159"/>
    </row>
    <row r="1901" ht="12.75">
      <c r="B1901" s="159"/>
    </row>
    <row r="1902" ht="12.75">
      <c r="B1902" s="159"/>
    </row>
    <row r="1903" ht="12.75">
      <c r="B1903" s="159"/>
    </row>
    <row r="1904" ht="12.75">
      <c r="B1904" s="159"/>
    </row>
    <row r="1905" ht="12.75">
      <c r="B1905" s="159"/>
    </row>
    <row r="1906" ht="12.75">
      <c r="B1906" s="159"/>
    </row>
    <row r="1907" ht="12.75">
      <c r="B1907" s="159"/>
    </row>
    <row r="1908" ht="12.75">
      <c r="B1908" s="159"/>
    </row>
    <row r="1909" ht="12.75">
      <c r="B1909" s="159"/>
    </row>
    <row r="1910" ht="12.75">
      <c r="B1910" s="159"/>
    </row>
    <row r="1911" ht="12.75">
      <c r="B1911" s="159"/>
    </row>
    <row r="1912" ht="12.75">
      <c r="B1912" s="159"/>
    </row>
    <row r="1913" ht="12.75">
      <c r="B1913" s="159"/>
    </row>
    <row r="1914" ht="12.75">
      <c r="B1914" s="159"/>
    </row>
    <row r="1915" ht="12.75">
      <c r="B1915" s="159"/>
    </row>
    <row r="1916" ht="12.75">
      <c r="B1916" s="159"/>
    </row>
    <row r="1917" ht="12.75">
      <c r="B1917" s="159"/>
    </row>
    <row r="1918" ht="12.75">
      <c r="B1918" s="159"/>
    </row>
    <row r="1919" ht="12.75">
      <c r="B1919" s="159"/>
    </row>
    <row r="1920" ht="12.75">
      <c r="B1920" s="159"/>
    </row>
    <row r="1921" ht="12.75">
      <c r="B1921" s="159"/>
    </row>
    <row r="1922" ht="12.75">
      <c r="B1922" s="159"/>
    </row>
    <row r="1923" ht="12.75">
      <c r="B1923" s="159"/>
    </row>
    <row r="1924" ht="12.75">
      <c r="B1924" s="159"/>
    </row>
    <row r="1925" ht="12.75">
      <c r="B1925" s="159"/>
    </row>
    <row r="1926" ht="12.75">
      <c r="B1926" s="159"/>
    </row>
    <row r="1927" ht="12.75">
      <c r="B1927" s="159"/>
    </row>
    <row r="1928" ht="12.75">
      <c r="B1928" s="159"/>
    </row>
    <row r="1929" ht="12.75">
      <c r="B1929" s="159"/>
    </row>
    <row r="1930" ht="12.75">
      <c r="B1930" s="159"/>
    </row>
    <row r="1931" ht="12.75">
      <c r="B1931" s="159"/>
    </row>
    <row r="1932" ht="12.75">
      <c r="B1932" s="159"/>
    </row>
    <row r="1933" ht="12.75">
      <c r="B1933" s="159"/>
    </row>
    <row r="1934" ht="12.75">
      <c r="B1934" s="159"/>
    </row>
    <row r="1935" ht="12.75">
      <c r="B1935" s="159"/>
    </row>
    <row r="1936" ht="12.75">
      <c r="B1936" s="159"/>
    </row>
    <row r="1937" ht="12.75">
      <c r="B1937" s="159"/>
    </row>
    <row r="1938" ht="12.75">
      <c r="B1938" s="159"/>
    </row>
    <row r="1939" ht="12.75">
      <c r="B1939" s="159"/>
    </row>
    <row r="1940" ht="12.75">
      <c r="B1940" s="159"/>
    </row>
    <row r="1941" ht="12.75">
      <c r="B1941" s="159"/>
    </row>
    <row r="1942" ht="12.75">
      <c r="B1942" s="159"/>
    </row>
    <row r="1943" ht="12.75">
      <c r="B1943" s="159"/>
    </row>
    <row r="1944" ht="12.75">
      <c r="B1944" s="159"/>
    </row>
    <row r="1945" ht="12.75">
      <c r="B1945" s="159"/>
    </row>
    <row r="1946" ht="12.75">
      <c r="B1946" s="159"/>
    </row>
    <row r="1947" ht="12.75">
      <c r="B1947" s="159"/>
    </row>
    <row r="1948" ht="12.75">
      <c r="B1948" s="159"/>
    </row>
    <row r="1949" ht="12.75">
      <c r="B1949" s="159"/>
    </row>
    <row r="1950" ht="12.75">
      <c r="B1950" s="159"/>
    </row>
    <row r="1951" ht="12.75">
      <c r="B1951" s="159"/>
    </row>
    <row r="1952" ht="12.75">
      <c r="B1952" s="159"/>
    </row>
    <row r="1953" ht="12.75">
      <c r="B1953" s="159"/>
    </row>
    <row r="1954" ht="12.75">
      <c r="B1954" s="159"/>
    </row>
    <row r="1955" ht="12.75">
      <c r="B1955" s="159"/>
    </row>
    <row r="1956" ht="12.75">
      <c r="B1956" s="159"/>
    </row>
    <row r="1957" ht="12.75">
      <c r="B1957" s="159"/>
    </row>
    <row r="1958" ht="12.75">
      <c r="B1958" s="159"/>
    </row>
    <row r="1959" ht="12.75">
      <c r="B1959" s="159"/>
    </row>
    <row r="1960" ht="12.75">
      <c r="B1960" s="159"/>
    </row>
    <row r="1961" ht="12.75">
      <c r="B1961" s="159"/>
    </row>
    <row r="1962" ht="12.75">
      <c r="B1962" s="159"/>
    </row>
    <row r="1963" ht="12.75">
      <c r="B1963" s="159"/>
    </row>
    <row r="1964" ht="12.75">
      <c r="B1964" s="159"/>
    </row>
    <row r="1965" ht="12.75">
      <c r="B1965" s="159"/>
    </row>
    <row r="1966" ht="12.75">
      <c r="B1966" s="159"/>
    </row>
    <row r="1967" ht="12.75">
      <c r="B1967" s="159"/>
    </row>
    <row r="1968" ht="12.75">
      <c r="B1968" s="159"/>
    </row>
    <row r="1969" ht="12.75">
      <c r="B1969" s="159"/>
    </row>
    <row r="1970" ht="12.75">
      <c r="B1970" s="159"/>
    </row>
    <row r="1971" ht="12.75">
      <c r="B1971" s="159"/>
    </row>
    <row r="1972" ht="12.75">
      <c r="B1972" s="159"/>
    </row>
    <row r="1973" ht="12.75">
      <c r="B1973" s="159"/>
    </row>
    <row r="1974" ht="12.75">
      <c r="B1974" s="159"/>
    </row>
    <row r="1975" ht="12.75">
      <c r="B1975" s="159"/>
    </row>
    <row r="1976" ht="12.75">
      <c r="B1976" s="159"/>
    </row>
    <row r="1977" ht="12.75">
      <c r="B1977" s="159"/>
    </row>
    <row r="1978" ht="12.75">
      <c r="B1978" s="159"/>
    </row>
    <row r="1979" ht="12.75">
      <c r="B1979" s="159"/>
    </row>
    <row r="1980" ht="12.75">
      <c r="B1980" s="159"/>
    </row>
    <row r="1981" ht="12.75">
      <c r="B1981" s="159"/>
    </row>
    <row r="1982" ht="12.75">
      <c r="B1982" s="159"/>
    </row>
    <row r="1983" ht="12.75">
      <c r="B1983" s="159"/>
    </row>
    <row r="1984" ht="12.75">
      <c r="B1984" s="159"/>
    </row>
    <row r="1985" ht="12.75">
      <c r="B1985" s="159"/>
    </row>
    <row r="1986" ht="12.75">
      <c r="B1986" s="159"/>
    </row>
    <row r="1987" ht="12.75">
      <c r="B1987" s="159"/>
    </row>
    <row r="1988" ht="12.75">
      <c r="B1988" s="159"/>
    </row>
    <row r="1989" ht="12.75">
      <c r="B1989" s="159"/>
    </row>
    <row r="1990" ht="12.75">
      <c r="B1990" s="159"/>
    </row>
    <row r="1991" ht="12.75">
      <c r="B1991" s="159"/>
    </row>
    <row r="1992" ht="12.75">
      <c r="B1992" s="159"/>
    </row>
    <row r="1993" ht="12.75">
      <c r="B1993" s="159"/>
    </row>
    <row r="1994" ht="12.75">
      <c r="B1994" s="159"/>
    </row>
    <row r="1995" ht="12.75">
      <c r="B1995" s="159"/>
    </row>
    <row r="1996" ht="12.75">
      <c r="B1996" s="159"/>
    </row>
    <row r="1997" ht="12.75">
      <c r="B1997" s="159"/>
    </row>
    <row r="1998" ht="12.75">
      <c r="B1998" s="159"/>
    </row>
    <row r="1999" ht="12.75">
      <c r="B1999" s="159"/>
    </row>
    <row r="2000" ht="12.75">
      <c r="B2000" s="159"/>
    </row>
    <row r="2001" ht="12.75">
      <c r="B2001" s="159"/>
    </row>
    <row r="2002" ht="12.75">
      <c r="B2002" s="159"/>
    </row>
    <row r="2003" ht="12.75">
      <c r="B2003" s="159"/>
    </row>
    <row r="2004" ht="12.75">
      <c r="B2004" s="159"/>
    </row>
    <row r="2005" ht="12.75">
      <c r="B2005" s="159"/>
    </row>
    <row r="2006" ht="12.75">
      <c r="B2006" s="159"/>
    </row>
    <row r="2007" ht="12.75">
      <c r="B2007" s="159"/>
    </row>
    <row r="2008" ht="12.75">
      <c r="B2008" s="159"/>
    </row>
    <row r="2009" ht="12.75">
      <c r="B2009" s="159"/>
    </row>
    <row r="2010" ht="12.75">
      <c r="B2010" s="159"/>
    </row>
    <row r="2011" ht="12.75">
      <c r="B2011" s="159"/>
    </row>
    <row r="2012" ht="12.75">
      <c r="B2012" s="159"/>
    </row>
    <row r="2013" ht="12.75">
      <c r="B2013" s="159"/>
    </row>
    <row r="2014" ht="12.75">
      <c r="B2014" s="159"/>
    </row>
    <row r="2015" ht="12.75">
      <c r="B2015" s="159"/>
    </row>
    <row r="2016" ht="12.75">
      <c r="B2016" s="159"/>
    </row>
    <row r="2017" ht="12.75">
      <c r="B2017" s="159"/>
    </row>
    <row r="2018" ht="12.75">
      <c r="B2018" s="159"/>
    </row>
    <row r="2019" ht="12.75">
      <c r="B2019" s="159"/>
    </row>
    <row r="2020" ht="12.75">
      <c r="B2020" s="159"/>
    </row>
    <row r="2021" ht="12.75">
      <c r="B2021" s="159"/>
    </row>
    <row r="2022" ht="12.75">
      <c r="B2022" s="159"/>
    </row>
    <row r="2023" ht="12.75">
      <c r="B2023" s="159"/>
    </row>
    <row r="2024" ht="12.75">
      <c r="B2024" s="159"/>
    </row>
    <row r="2025" ht="12.75">
      <c r="B2025" s="159"/>
    </row>
    <row r="2026" ht="12.75">
      <c r="B2026" s="159"/>
    </row>
    <row r="2027" ht="12.75">
      <c r="B2027" s="159"/>
    </row>
    <row r="2028" ht="12.75">
      <c r="B2028" s="159"/>
    </row>
    <row r="2029" ht="12.75">
      <c r="B2029" s="159"/>
    </row>
    <row r="2030" ht="12.75">
      <c r="B2030" s="159"/>
    </row>
    <row r="2031" ht="12.75">
      <c r="B2031" s="159"/>
    </row>
    <row r="2032" ht="12.75">
      <c r="B2032" s="159"/>
    </row>
    <row r="2033" ht="12.75">
      <c r="B2033" s="159"/>
    </row>
    <row r="2034" ht="12.75">
      <c r="B2034" s="159"/>
    </row>
    <row r="2035" ht="12.75">
      <c r="B2035" s="159"/>
    </row>
    <row r="2036" ht="12.75">
      <c r="B2036" s="159"/>
    </row>
    <row r="2037" ht="12.75">
      <c r="B2037" s="159"/>
    </row>
    <row r="2038" ht="12.75">
      <c r="B2038" s="159"/>
    </row>
    <row r="2039" ht="12.75">
      <c r="B2039" s="159"/>
    </row>
    <row r="2040" ht="12.75">
      <c r="B2040" s="159"/>
    </row>
    <row r="2041" ht="12.75">
      <c r="B2041" s="159"/>
    </row>
    <row r="2042" ht="12.75">
      <c r="B2042" s="159"/>
    </row>
    <row r="2043" ht="12.75">
      <c r="B2043" s="159"/>
    </row>
    <row r="2044" ht="12.75">
      <c r="B2044" s="159"/>
    </row>
    <row r="2045" ht="12.75">
      <c r="B2045" s="159"/>
    </row>
    <row r="2046" ht="12.75">
      <c r="B2046" s="159"/>
    </row>
    <row r="2047" ht="12.75">
      <c r="B2047" s="159"/>
    </row>
    <row r="2048" ht="12.75">
      <c r="B2048" s="159"/>
    </row>
    <row r="2049" ht="12.75">
      <c r="B2049" s="159"/>
    </row>
    <row r="2050" ht="12.75">
      <c r="B2050" s="159"/>
    </row>
    <row r="2051" ht="12.75">
      <c r="B2051" s="159"/>
    </row>
    <row r="2052" ht="12.75">
      <c r="B2052" s="159"/>
    </row>
    <row r="2053" ht="12.75">
      <c r="B2053" s="159"/>
    </row>
    <row r="2054" ht="12.75">
      <c r="B2054" s="159"/>
    </row>
    <row r="2055" ht="12.75">
      <c r="B2055" s="159"/>
    </row>
    <row r="2056" ht="12.75">
      <c r="B2056" s="159"/>
    </row>
    <row r="2057" ht="12.75">
      <c r="B2057" s="159"/>
    </row>
    <row r="2058" ht="12.75">
      <c r="B2058" s="159"/>
    </row>
    <row r="2059" ht="12.75">
      <c r="B2059" s="159"/>
    </row>
    <row r="2060" ht="12.75">
      <c r="B2060" s="159"/>
    </row>
    <row r="2061" ht="12.75">
      <c r="B2061" s="159"/>
    </row>
    <row r="2062" ht="12.75">
      <c r="B2062" s="159"/>
    </row>
    <row r="2063" ht="12.75">
      <c r="B2063" s="159"/>
    </row>
    <row r="2064" ht="12.75">
      <c r="B2064" s="159"/>
    </row>
    <row r="2065" ht="12.75">
      <c r="B2065" s="159"/>
    </row>
    <row r="2066" ht="12.75">
      <c r="B2066" s="159"/>
    </row>
    <row r="2067" ht="12.75">
      <c r="B2067" s="159"/>
    </row>
    <row r="2068" ht="12.75">
      <c r="B2068" s="159"/>
    </row>
    <row r="2069" ht="12.75">
      <c r="B2069" s="159"/>
    </row>
    <row r="2070" ht="12.75">
      <c r="B2070" s="159"/>
    </row>
    <row r="2071" ht="12.75">
      <c r="B2071" s="159"/>
    </row>
    <row r="2072" ht="12.75">
      <c r="B2072" s="159"/>
    </row>
    <row r="2073" ht="12.75">
      <c r="B2073" s="159"/>
    </row>
    <row r="2074" ht="12.75">
      <c r="B2074" s="159"/>
    </row>
    <row r="2075" ht="12.75">
      <c r="B2075" s="159"/>
    </row>
    <row r="2076" ht="12.75">
      <c r="B2076" s="159"/>
    </row>
    <row r="2077" ht="12.75">
      <c r="B2077" s="159"/>
    </row>
    <row r="2078" ht="12.75">
      <c r="B2078" s="159"/>
    </row>
    <row r="2079" ht="12.75">
      <c r="B2079" s="159"/>
    </row>
    <row r="2080" ht="12.75">
      <c r="B2080" s="159"/>
    </row>
    <row r="2081" ht="12.75">
      <c r="B2081" s="159"/>
    </row>
    <row r="2082" ht="12.75">
      <c r="B2082" s="159"/>
    </row>
    <row r="2083" ht="12.75">
      <c r="B2083" s="159"/>
    </row>
    <row r="2084" ht="12.75">
      <c r="B2084" s="159"/>
    </row>
    <row r="2085" ht="12.75">
      <c r="B2085" s="159"/>
    </row>
    <row r="2086" ht="12.75">
      <c r="B2086" s="159"/>
    </row>
    <row r="2087" ht="12.75">
      <c r="B2087" s="159"/>
    </row>
    <row r="2088" ht="12.75">
      <c r="B2088" s="159"/>
    </row>
    <row r="2089" ht="12.75">
      <c r="B2089" s="159"/>
    </row>
    <row r="2090" ht="12.75">
      <c r="B2090" s="159"/>
    </row>
    <row r="2091" ht="12.75">
      <c r="B2091" s="159"/>
    </row>
    <row r="2092" ht="12.75">
      <c r="B2092" s="159"/>
    </row>
    <row r="2093" ht="12.75">
      <c r="B2093" s="159"/>
    </row>
    <row r="2094" ht="12.75">
      <c r="B2094" s="159"/>
    </row>
    <row r="2095" ht="12.75">
      <c r="B2095" s="159"/>
    </row>
    <row r="2096" ht="12.75">
      <c r="B2096" s="159"/>
    </row>
    <row r="2097" ht="12.75">
      <c r="B2097" s="159"/>
    </row>
    <row r="2098" ht="12.75">
      <c r="B2098" s="159"/>
    </row>
    <row r="2099" ht="12.75">
      <c r="B2099" s="159"/>
    </row>
    <row r="2100" ht="12.75">
      <c r="B2100" s="159"/>
    </row>
    <row r="2101" ht="12.75">
      <c r="B2101" s="159"/>
    </row>
    <row r="2102" ht="12.75">
      <c r="B2102" s="159"/>
    </row>
    <row r="2103" ht="12.75">
      <c r="B2103" s="159"/>
    </row>
    <row r="2104" ht="12.75">
      <c r="B2104" s="159"/>
    </row>
    <row r="2105" ht="12.75">
      <c r="B2105" s="159"/>
    </row>
    <row r="2106" ht="12.75">
      <c r="B2106" s="159"/>
    </row>
    <row r="2107" ht="12.75">
      <c r="B2107" s="159"/>
    </row>
    <row r="2108" ht="12.75">
      <c r="B2108" s="159"/>
    </row>
    <row r="2109" ht="12.75">
      <c r="B2109" s="159"/>
    </row>
    <row r="2110" ht="12.75">
      <c r="B2110" s="159"/>
    </row>
    <row r="2111" ht="12.75">
      <c r="B2111" s="159"/>
    </row>
    <row r="2112" ht="12.75">
      <c r="B2112" s="159"/>
    </row>
    <row r="2113" ht="12.75">
      <c r="B2113" s="159"/>
    </row>
    <row r="2114" ht="12.75">
      <c r="B2114" s="159"/>
    </row>
    <row r="2115" ht="12.75">
      <c r="B2115" s="159"/>
    </row>
    <row r="2116" ht="12.75">
      <c r="B2116" s="159"/>
    </row>
    <row r="2117" ht="12.75">
      <c r="B2117" s="159"/>
    </row>
    <row r="2118" ht="12.75">
      <c r="B2118" s="159"/>
    </row>
    <row r="2119" ht="12.75">
      <c r="B2119" s="159"/>
    </row>
    <row r="2120" ht="12.75">
      <c r="B2120" s="159"/>
    </row>
    <row r="2121" ht="12.75">
      <c r="B2121" s="159"/>
    </row>
    <row r="2122" ht="12.75">
      <c r="B2122" s="159"/>
    </row>
    <row r="2123" ht="12.75">
      <c r="B2123" s="159"/>
    </row>
    <row r="2124" ht="12.75">
      <c r="B2124" s="159"/>
    </row>
    <row r="2125" ht="12.75">
      <c r="B2125" s="159"/>
    </row>
    <row r="2126" ht="12.75">
      <c r="B2126" s="159"/>
    </row>
    <row r="2127" ht="12.75">
      <c r="B2127" s="159"/>
    </row>
    <row r="2128" ht="12.75">
      <c r="B2128" s="159"/>
    </row>
    <row r="2129" ht="12.75">
      <c r="B2129" s="159"/>
    </row>
    <row r="2130" ht="12.75">
      <c r="B2130" s="159"/>
    </row>
    <row r="2131" ht="12.75">
      <c r="B2131" s="159"/>
    </row>
    <row r="2132" ht="12.75">
      <c r="B2132" s="159"/>
    </row>
    <row r="2133" ht="12.75">
      <c r="B2133" s="159"/>
    </row>
    <row r="2134" ht="12.75">
      <c r="B2134" s="159"/>
    </row>
    <row r="2135" ht="12.75">
      <c r="B2135" s="159"/>
    </row>
    <row r="2136" ht="12.75">
      <c r="B2136" s="159"/>
    </row>
    <row r="2137" ht="12.75">
      <c r="B2137" s="159"/>
    </row>
    <row r="2138" ht="12.75">
      <c r="B2138" s="159"/>
    </row>
    <row r="2139" ht="12.75">
      <c r="B2139" s="159"/>
    </row>
    <row r="2140" ht="12.75">
      <c r="B2140" s="159"/>
    </row>
    <row r="2141" ht="12.75">
      <c r="B2141" s="159"/>
    </row>
    <row r="2142" ht="12.75">
      <c r="B2142" s="159"/>
    </row>
    <row r="2143" ht="12.75">
      <c r="B2143" s="159"/>
    </row>
    <row r="2144" ht="12.75">
      <c r="B2144" s="159"/>
    </row>
    <row r="2145" ht="12.75">
      <c r="B2145" s="159"/>
    </row>
    <row r="2146" ht="12.75">
      <c r="B2146" s="159"/>
    </row>
    <row r="2147" ht="12.75">
      <c r="B2147" s="159"/>
    </row>
    <row r="2148" ht="12.75">
      <c r="B2148" s="159"/>
    </row>
    <row r="2149" ht="12.75">
      <c r="B2149" s="159"/>
    </row>
    <row r="2150" ht="12.75">
      <c r="B2150" s="159"/>
    </row>
    <row r="2151" ht="12.75">
      <c r="B2151" s="159"/>
    </row>
    <row r="2152" ht="12.75">
      <c r="B2152" s="159"/>
    </row>
    <row r="2153" ht="12.75">
      <c r="B2153" s="159"/>
    </row>
    <row r="2154" ht="12.75">
      <c r="B2154" s="159"/>
    </row>
    <row r="2155" ht="12.75">
      <c r="B2155" s="159"/>
    </row>
    <row r="2156" ht="12.75">
      <c r="B2156" s="159"/>
    </row>
    <row r="2157" ht="12.75">
      <c r="B2157" s="159"/>
    </row>
    <row r="2158" ht="12.75">
      <c r="B2158" s="159"/>
    </row>
    <row r="2159" ht="12.75">
      <c r="B2159" s="159"/>
    </row>
    <row r="2160" ht="12.75">
      <c r="B2160" s="159"/>
    </row>
    <row r="2161" ht="12.75">
      <c r="B2161" s="159"/>
    </row>
    <row r="2162" ht="12.75">
      <c r="B2162" s="159"/>
    </row>
    <row r="2163" ht="12.75">
      <c r="B2163" s="159"/>
    </row>
    <row r="2164" ht="12.75">
      <c r="B2164" s="159"/>
    </row>
    <row r="2165" ht="12.75">
      <c r="B2165" s="159"/>
    </row>
    <row r="2166" ht="12.75">
      <c r="B2166" s="159"/>
    </row>
    <row r="2167" ht="12.75">
      <c r="B2167" s="159"/>
    </row>
    <row r="2168" ht="12.75">
      <c r="B2168" s="159"/>
    </row>
    <row r="2169" ht="12.75">
      <c r="B2169" s="159"/>
    </row>
    <row r="2170" ht="12.75">
      <c r="B2170" s="159"/>
    </row>
    <row r="2171" ht="12.75">
      <c r="B2171" s="159"/>
    </row>
    <row r="2172" ht="12.75">
      <c r="B2172" s="159"/>
    </row>
    <row r="2173" ht="12.75">
      <c r="B2173" s="159"/>
    </row>
    <row r="2174" ht="12.75">
      <c r="B2174" s="159"/>
    </row>
    <row r="2175" ht="12.75">
      <c r="B2175" s="159"/>
    </row>
    <row r="2176" ht="12.75">
      <c r="B2176" s="159"/>
    </row>
    <row r="2177" ht="12.75">
      <c r="B2177" s="159"/>
    </row>
    <row r="2178" ht="12.75">
      <c r="B2178" s="159"/>
    </row>
    <row r="2179" ht="12.75">
      <c r="B2179" s="159"/>
    </row>
    <row r="2180" ht="12.75">
      <c r="B2180" s="159"/>
    </row>
    <row r="2181" ht="12.75">
      <c r="B2181" s="159"/>
    </row>
    <row r="2182" ht="12.75">
      <c r="B2182" s="159"/>
    </row>
    <row r="2183" ht="12.75">
      <c r="B2183" s="159"/>
    </row>
    <row r="2184" ht="12.75">
      <c r="B2184" s="159"/>
    </row>
    <row r="2185" ht="12.75">
      <c r="B2185" s="159"/>
    </row>
    <row r="2186" ht="12.75">
      <c r="B2186" s="159"/>
    </row>
    <row r="2187" ht="12.75">
      <c r="B2187" s="159"/>
    </row>
    <row r="2188" ht="12.75">
      <c r="B2188" s="159"/>
    </row>
    <row r="2189" ht="12.75">
      <c r="B2189" s="159"/>
    </row>
    <row r="2190" ht="12.75">
      <c r="B2190" s="159"/>
    </row>
    <row r="2191" ht="12.75">
      <c r="B2191" s="159"/>
    </row>
    <row r="2192" ht="12.75">
      <c r="B2192" s="159"/>
    </row>
    <row r="2193" ht="12.75">
      <c r="B2193" s="159"/>
    </row>
    <row r="2194" ht="12.75">
      <c r="B2194" s="159"/>
    </row>
    <row r="2195" ht="12.75">
      <c r="B2195" s="159"/>
    </row>
    <row r="2196" ht="12.75">
      <c r="B2196" s="159"/>
    </row>
    <row r="2197" ht="12.75">
      <c r="B2197" s="159"/>
    </row>
    <row r="2198" ht="12.75">
      <c r="B2198" s="159"/>
    </row>
    <row r="2199" ht="12.75">
      <c r="B2199" s="159"/>
    </row>
    <row r="2200" ht="12.75">
      <c r="B2200" s="159"/>
    </row>
    <row r="2201" ht="12.75">
      <c r="B2201" s="159"/>
    </row>
    <row r="2202" ht="12.75">
      <c r="B2202" s="159"/>
    </row>
    <row r="2203" ht="12.75">
      <c r="B2203" s="159"/>
    </row>
    <row r="2204" ht="12.75">
      <c r="B2204" s="159"/>
    </row>
    <row r="2205" ht="12.75">
      <c r="B2205" s="159"/>
    </row>
    <row r="2206" ht="12.75">
      <c r="B2206" s="159"/>
    </row>
    <row r="2207" ht="12.75">
      <c r="B2207" s="159"/>
    </row>
    <row r="2208" ht="12.75">
      <c r="B2208" s="159"/>
    </row>
    <row r="2209" ht="12.75">
      <c r="B2209" s="159"/>
    </row>
    <row r="2210" ht="12.75">
      <c r="B2210" s="159"/>
    </row>
    <row r="2211" ht="12.75">
      <c r="B2211" s="159"/>
    </row>
    <row r="2212" ht="12.75">
      <c r="B2212" s="159"/>
    </row>
    <row r="2213" ht="12.75">
      <c r="B2213" s="159"/>
    </row>
    <row r="2214" ht="12.75">
      <c r="B2214" s="159"/>
    </row>
    <row r="2215" ht="12.75">
      <c r="B2215" s="159"/>
    </row>
    <row r="2216" ht="12.75">
      <c r="B2216" s="159"/>
    </row>
    <row r="2217" ht="12.75">
      <c r="B2217" s="159"/>
    </row>
    <row r="2218" ht="12.75">
      <c r="B2218" s="159"/>
    </row>
    <row r="2219" ht="12.75">
      <c r="B2219" s="159"/>
    </row>
    <row r="2220" ht="12.75">
      <c r="B2220" s="159"/>
    </row>
    <row r="2221" ht="12.75">
      <c r="B2221" s="159"/>
    </row>
    <row r="2222" ht="12.75">
      <c r="B2222" s="159"/>
    </row>
    <row r="2223" ht="12.75">
      <c r="B2223" s="159"/>
    </row>
    <row r="2224" ht="12.75">
      <c r="B2224" s="159"/>
    </row>
    <row r="2225" ht="12.75">
      <c r="B2225" s="159"/>
    </row>
    <row r="2226" ht="12.75">
      <c r="B2226" s="159"/>
    </row>
    <row r="2227" ht="12.75">
      <c r="B2227" s="159"/>
    </row>
    <row r="2228" ht="12.75">
      <c r="B2228" s="159"/>
    </row>
    <row r="2229" ht="12.75">
      <c r="B2229" s="159"/>
    </row>
    <row r="2230" ht="12.75">
      <c r="B2230" s="159"/>
    </row>
    <row r="2231" ht="12.75">
      <c r="B2231" s="159"/>
    </row>
    <row r="2232" ht="12.75">
      <c r="B2232" s="159"/>
    </row>
    <row r="2233" ht="12.75">
      <c r="B2233" s="159"/>
    </row>
    <row r="2234" ht="12.75">
      <c r="B2234" s="159"/>
    </row>
    <row r="2235" ht="12.75">
      <c r="B2235" s="159"/>
    </row>
    <row r="2236" ht="12.75">
      <c r="B2236" s="159"/>
    </row>
    <row r="2237" ht="12.75">
      <c r="B2237" s="159"/>
    </row>
    <row r="2238" ht="12.75">
      <c r="B2238" s="159"/>
    </row>
    <row r="2239" ht="12.75">
      <c r="B2239" s="159"/>
    </row>
    <row r="2240" ht="12.75">
      <c r="B2240" s="159"/>
    </row>
    <row r="2241" ht="12.75">
      <c r="B2241" s="159"/>
    </row>
    <row r="2242" ht="12.75">
      <c r="B2242" s="159"/>
    </row>
    <row r="2243" ht="12.75">
      <c r="B2243" s="159"/>
    </row>
    <row r="2244" ht="12.75">
      <c r="B2244" s="159"/>
    </row>
    <row r="2245" ht="12.75">
      <c r="B2245" s="159"/>
    </row>
    <row r="2246" ht="12.75">
      <c r="B2246" s="159"/>
    </row>
    <row r="2247" ht="12.75">
      <c r="B2247" s="159"/>
    </row>
    <row r="2248" ht="12.75">
      <c r="B2248" s="159"/>
    </row>
    <row r="2249" ht="12.75">
      <c r="B2249" s="159"/>
    </row>
    <row r="2250" ht="12.75">
      <c r="B2250" s="159"/>
    </row>
    <row r="2251" ht="12.75">
      <c r="B2251" s="159"/>
    </row>
    <row r="2252" ht="12.75">
      <c r="B2252" s="159"/>
    </row>
    <row r="2253" ht="12.75">
      <c r="B2253" s="159"/>
    </row>
    <row r="2254" ht="12.75">
      <c r="B2254" s="159"/>
    </row>
    <row r="2255" ht="12.75">
      <c r="B2255" s="159"/>
    </row>
    <row r="2256" ht="12.75">
      <c r="B2256" s="159"/>
    </row>
    <row r="2257" ht="12.75">
      <c r="B2257" s="159"/>
    </row>
    <row r="2258" ht="12.75">
      <c r="B2258" s="159"/>
    </row>
    <row r="2259" ht="12.75">
      <c r="B2259" s="159"/>
    </row>
    <row r="2260" ht="12.75">
      <c r="B2260" s="159"/>
    </row>
    <row r="2261" ht="12.75">
      <c r="B2261" s="159"/>
    </row>
    <row r="2262" ht="12.75">
      <c r="B2262" s="159"/>
    </row>
    <row r="2263" ht="12.75">
      <c r="B2263" s="159"/>
    </row>
    <row r="2264" ht="12.75">
      <c r="B2264" s="159"/>
    </row>
    <row r="2265" ht="12.75">
      <c r="B2265" s="159"/>
    </row>
    <row r="2266" ht="12.75">
      <c r="B2266" s="159"/>
    </row>
    <row r="2267" ht="12.75">
      <c r="B2267" s="159"/>
    </row>
    <row r="2268" ht="12.75">
      <c r="B2268" s="159"/>
    </row>
    <row r="2269" ht="12.75">
      <c r="B2269" s="159"/>
    </row>
    <row r="2270" ht="12.75">
      <c r="B2270" s="159"/>
    </row>
    <row r="2271" ht="12.75">
      <c r="B2271" s="159"/>
    </row>
    <row r="2272" ht="12.75">
      <c r="B2272" s="159"/>
    </row>
    <row r="2273" ht="12.75">
      <c r="B2273" s="159"/>
    </row>
    <row r="2274" ht="12.75">
      <c r="B2274" s="159"/>
    </row>
    <row r="2275" ht="12.75">
      <c r="B2275" s="159"/>
    </row>
    <row r="2276" ht="12.75">
      <c r="B2276" s="159"/>
    </row>
    <row r="2277" ht="12.75">
      <c r="B2277" s="159"/>
    </row>
    <row r="2278" ht="12.75">
      <c r="B2278" s="159"/>
    </row>
    <row r="2279" ht="12.75">
      <c r="B2279" s="159"/>
    </row>
    <row r="2280" ht="12.75">
      <c r="B2280" s="159"/>
    </row>
    <row r="2281" ht="12.75">
      <c r="B2281" s="159"/>
    </row>
    <row r="2282" ht="12.75">
      <c r="B2282" s="159"/>
    </row>
    <row r="2283" ht="12.75">
      <c r="B2283" s="159"/>
    </row>
    <row r="2284" ht="12.75">
      <c r="B2284" s="159"/>
    </row>
    <row r="2285" ht="12.75">
      <c r="B2285" s="159"/>
    </row>
    <row r="2286" ht="12.75">
      <c r="B2286" s="159"/>
    </row>
    <row r="2287" ht="12.75">
      <c r="B2287" s="159"/>
    </row>
    <row r="2288" ht="12.75">
      <c r="B2288" s="159"/>
    </row>
    <row r="2289" ht="12.75">
      <c r="B2289" s="159"/>
    </row>
    <row r="2290" ht="12.75">
      <c r="B2290" s="159"/>
    </row>
    <row r="2291" ht="12.75">
      <c r="B2291" s="159"/>
    </row>
    <row r="2292" ht="12.75">
      <c r="B2292" s="159"/>
    </row>
    <row r="2293" ht="12.75">
      <c r="B2293" s="159"/>
    </row>
    <row r="2294" ht="12.75">
      <c r="B2294" s="159"/>
    </row>
    <row r="2295" ht="12.75">
      <c r="B2295" s="159"/>
    </row>
    <row r="2296" ht="12.75">
      <c r="B2296" s="159"/>
    </row>
    <row r="2297" ht="12.75">
      <c r="B2297" s="159"/>
    </row>
    <row r="2298" ht="12.75">
      <c r="B2298" s="159"/>
    </row>
    <row r="2299" ht="12.75">
      <c r="B2299" s="159"/>
    </row>
    <row r="2300" ht="12.75">
      <c r="B2300" s="159"/>
    </row>
    <row r="2301" ht="12.75">
      <c r="B2301" s="159"/>
    </row>
    <row r="2302" ht="12.75">
      <c r="B2302" s="159"/>
    </row>
    <row r="2303" ht="12.75">
      <c r="B2303" s="159"/>
    </row>
    <row r="2304" ht="12.75">
      <c r="B2304" s="159"/>
    </row>
    <row r="2305" ht="12.75">
      <c r="B2305" s="159"/>
    </row>
    <row r="2306" ht="12.75">
      <c r="B2306" s="159"/>
    </row>
    <row r="2307" ht="12.75">
      <c r="B2307" s="159"/>
    </row>
    <row r="2308" ht="12.75">
      <c r="B2308" s="159"/>
    </row>
    <row r="2309" ht="12.75">
      <c r="B2309" s="159"/>
    </row>
    <row r="2310" ht="12.75">
      <c r="B2310" s="159"/>
    </row>
    <row r="2311" ht="12.75">
      <c r="B2311" s="159"/>
    </row>
    <row r="2312" ht="12.75">
      <c r="B2312" s="159"/>
    </row>
    <row r="2313" ht="12.75">
      <c r="B2313" s="159"/>
    </row>
    <row r="2314" ht="12.75">
      <c r="B2314" s="159"/>
    </row>
    <row r="2315" ht="12.75">
      <c r="B2315" s="159"/>
    </row>
    <row r="2316" ht="12.75">
      <c r="B2316" s="159"/>
    </row>
    <row r="2317" ht="12.75">
      <c r="B2317" s="159"/>
    </row>
    <row r="2318" ht="12.75">
      <c r="B2318" s="159"/>
    </row>
    <row r="2319" ht="12.75">
      <c r="B2319" s="159"/>
    </row>
    <row r="2320" ht="12.75">
      <c r="B2320" s="159"/>
    </row>
    <row r="2321" ht="12.75">
      <c r="B2321" s="159"/>
    </row>
    <row r="2322" ht="12.75">
      <c r="B2322" s="159"/>
    </row>
    <row r="2323" ht="12.75">
      <c r="B2323" s="159"/>
    </row>
    <row r="2324" ht="12.75">
      <c r="B2324" s="159"/>
    </row>
    <row r="2325" ht="12.75">
      <c r="B2325" s="159"/>
    </row>
    <row r="2326" ht="12.75">
      <c r="B2326" s="159"/>
    </row>
    <row r="2327" ht="12.75">
      <c r="B2327" s="159"/>
    </row>
    <row r="2328" ht="12.75">
      <c r="B2328" s="159"/>
    </row>
    <row r="2329" ht="12.75">
      <c r="B2329" s="159"/>
    </row>
    <row r="2330" ht="12.75">
      <c r="B2330" s="159"/>
    </row>
    <row r="2331" ht="12.75">
      <c r="B2331" s="159"/>
    </row>
    <row r="2332" ht="12.75">
      <c r="B2332" s="159"/>
    </row>
    <row r="2333" ht="12.75">
      <c r="B2333" s="159"/>
    </row>
    <row r="2334" ht="12.75">
      <c r="B2334" s="159"/>
    </row>
    <row r="2335" ht="12.75">
      <c r="B2335" s="159"/>
    </row>
    <row r="2336" ht="12.75">
      <c r="B2336" s="159"/>
    </row>
    <row r="2337" ht="12.75">
      <c r="B2337" s="159"/>
    </row>
    <row r="2338" ht="12.75">
      <c r="B2338" s="159"/>
    </row>
    <row r="2339" ht="12.75">
      <c r="B2339" s="159"/>
    </row>
    <row r="2340" ht="12.75">
      <c r="B2340" s="159"/>
    </row>
    <row r="2341" ht="12.75">
      <c r="B2341" s="159"/>
    </row>
    <row r="2342" ht="12.75">
      <c r="B2342" s="159"/>
    </row>
    <row r="2343" ht="12.75">
      <c r="B2343" s="159"/>
    </row>
    <row r="2344" ht="12.75">
      <c r="B2344" s="159"/>
    </row>
    <row r="2345" ht="12.75">
      <c r="B2345" s="159"/>
    </row>
    <row r="2346" ht="12.75">
      <c r="B2346" s="159"/>
    </row>
    <row r="2347" ht="12.75">
      <c r="B2347" s="159"/>
    </row>
    <row r="2348" ht="12.75">
      <c r="B2348" s="159"/>
    </row>
    <row r="2349" ht="12.75">
      <c r="B2349" s="159"/>
    </row>
    <row r="2350" ht="12.75">
      <c r="B2350" s="159"/>
    </row>
    <row r="2351" ht="12.75">
      <c r="B2351" s="159"/>
    </row>
    <row r="2352" ht="12.75">
      <c r="B2352" s="159"/>
    </row>
    <row r="2353" ht="12.75">
      <c r="B2353" s="159"/>
    </row>
    <row r="2354" ht="12.75">
      <c r="B2354" s="159"/>
    </row>
    <row r="2355" ht="12.75">
      <c r="B2355" s="159"/>
    </row>
    <row r="2356" ht="12.75">
      <c r="B2356" s="159"/>
    </row>
    <row r="2357" ht="12.75">
      <c r="B2357" s="159"/>
    </row>
    <row r="2358" ht="12.75">
      <c r="B2358" s="159"/>
    </row>
    <row r="2359" ht="12.75">
      <c r="B2359" s="159"/>
    </row>
    <row r="2360" ht="12.75">
      <c r="B2360" s="159"/>
    </row>
    <row r="2361" ht="12.75">
      <c r="B2361" s="159"/>
    </row>
    <row r="2362" ht="12.75">
      <c r="B2362" s="159"/>
    </row>
    <row r="2363" ht="12.75">
      <c r="B2363" s="159"/>
    </row>
    <row r="2364" ht="12.75">
      <c r="B2364" s="159"/>
    </row>
    <row r="2365" ht="12.75">
      <c r="B2365" s="159"/>
    </row>
    <row r="2366" ht="12.75">
      <c r="B2366" s="159"/>
    </row>
    <row r="2367" ht="12.75">
      <c r="B2367" s="159"/>
    </row>
    <row r="2368" ht="12.75">
      <c r="B2368" s="159"/>
    </row>
    <row r="2369" ht="12.75">
      <c r="B2369" s="159"/>
    </row>
    <row r="2370" ht="12.75">
      <c r="B2370" s="159"/>
    </row>
    <row r="2371" ht="12.75">
      <c r="B2371" s="159"/>
    </row>
    <row r="2372" ht="12.75">
      <c r="B2372" s="159"/>
    </row>
    <row r="2373" ht="12.75">
      <c r="B2373" s="159"/>
    </row>
    <row r="2374" ht="12.75">
      <c r="B2374" s="159"/>
    </row>
    <row r="2375" ht="12.75">
      <c r="B2375" s="159"/>
    </row>
    <row r="2376" ht="12.75">
      <c r="B2376" s="159"/>
    </row>
    <row r="2377" ht="12.75">
      <c r="B2377" s="159"/>
    </row>
    <row r="2378" ht="12.75">
      <c r="B2378" s="159"/>
    </row>
    <row r="2379" ht="12.75">
      <c r="B2379" s="159"/>
    </row>
    <row r="2380" ht="12.75">
      <c r="B2380" s="159"/>
    </row>
    <row r="2381" ht="12.75">
      <c r="B2381" s="159"/>
    </row>
    <row r="2382" ht="12.75">
      <c r="B2382" s="159"/>
    </row>
    <row r="2383" ht="12.75">
      <c r="B2383" s="159"/>
    </row>
    <row r="2384" ht="12.75">
      <c r="B2384" s="159"/>
    </row>
    <row r="2385" ht="12.75">
      <c r="B2385" s="159"/>
    </row>
    <row r="2386" ht="12.75">
      <c r="B2386" s="159"/>
    </row>
    <row r="2387" ht="12.75">
      <c r="B2387" s="159"/>
    </row>
    <row r="2388" ht="12.75">
      <c r="B2388" s="159"/>
    </row>
    <row r="2389" ht="12.75">
      <c r="B2389" s="159"/>
    </row>
    <row r="2390" ht="12.75">
      <c r="B2390" s="159"/>
    </row>
    <row r="2391" ht="12.75">
      <c r="B2391" s="159"/>
    </row>
    <row r="2392" ht="12.75">
      <c r="B2392" s="159"/>
    </row>
    <row r="2393" ht="12.75">
      <c r="B2393" s="159"/>
    </row>
    <row r="2394" ht="12.75">
      <c r="B2394" s="159"/>
    </row>
    <row r="2395" ht="12.75">
      <c r="B2395" s="159"/>
    </row>
    <row r="2396" ht="12.75">
      <c r="B2396" s="159"/>
    </row>
    <row r="2397" ht="12.75">
      <c r="B2397" s="159"/>
    </row>
    <row r="2398" ht="12.75">
      <c r="B2398" s="159"/>
    </row>
    <row r="2399" ht="12.75">
      <c r="B2399" s="159"/>
    </row>
    <row r="2400" ht="12.75">
      <c r="B2400" s="159"/>
    </row>
    <row r="2401" ht="12.75">
      <c r="B2401" s="159"/>
    </row>
    <row r="2402" ht="12.75">
      <c r="B2402" s="159"/>
    </row>
    <row r="2403" ht="12.75">
      <c r="B2403" s="159"/>
    </row>
    <row r="2404" ht="12.75">
      <c r="B2404" s="159"/>
    </row>
    <row r="2405" ht="12.75">
      <c r="B2405" s="159"/>
    </row>
    <row r="2406" ht="12.75">
      <c r="B2406" s="159"/>
    </row>
    <row r="2407" ht="12.75">
      <c r="B2407" s="159"/>
    </row>
    <row r="2408" ht="12.75">
      <c r="B2408" s="159"/>
    </row>
    <row r="2409" ht="12.75">
      <c r="B2409" s="159"/>
    </row>
    <row r="2410" ht="12.75">
      <c r="B2410" s="159"/>
    </row>
    <row r="2411" ht="12.75">
      <c r="B2411" s="159"/>
    </row>
    <row r="2412" ht="12.75">
      <c r="B2412" s="159"/>
    </row>
    <row r="2413" ht="12.75">
      <c r="B2413" s="159"/>
    </row>
    <row r="2414" ht="12.75">
      <c r="B2414" s="159"/>
    </row>
    <row r="2415" ht="12.75">
      <c r="B2415" s="159"/>
    </row>
    <row r="2416" ht="12.75">
      <c r="B2416" s="159"/>
    </row>
    <row r="2417" ht="12.75">
      <c r="B2417" s="159"/>
    </row>
    <row r="2418" ht="12.75">
      <c r="B2418" s="159"/>
    </row>
    <row r="2419" ht="12.75">
      <c r="B2419" s="159"/>
    </row>
    <row r="2420" ht="12.75">
      <c r="B2420" s="159"/>
    </row>
    <row r="2421" ht="12.75">
      <c r="B2421" s="159"/>
    </row>
    <row r="2422" ht="12.75">
      <c r="B2422" s="159"/>
    </row>
    <row r="2423" ht="12.75">
      <c r="B2423" s="159"/>
    </row>
    <row r="2424" ht="12.75">
      <c r="B2424" s="159"/>
    </row>
    <row r="2425" ht="12.75">
      <c r="B2425" s="159"/>
    </row>
    <row r="2426" ht="12.75">
      <c r="B2426" s="159"/>
    </row>
    <row r="2427" ht="12.75">
      <c r="B2427" s="159"/>
    </row>
    <row r="2428" ht="12.75">
      <c r="B2428" s="159"/>
    </row>
    <row r="2429" ht="12.75">
      <c r="B2429" s="159"/>
    </row>
    <row r="2430" ht="12.75">
      <c r="B2430" s="159"/>
    </row>
    <row r="2431" ht="12.75">
      <c r="B2431" s="159"/>
    </row>
    <row r="2432" ht="12.75">
      <c r="B2432" s="159"/>
    </row>
    <row r="2433" ht="12.75">
      <c r="B2433" s="159"/>
    </row>
    <row r="2434" ht="12.75">
      <c r="B2434" s="159"/>
    </row>
    <row r="2435" ht="12.75">
      <c r="B2435" s="159"/>
    </row>
    <row r="2436" ht="12.75">
      <c r="B2436" s="159"/>
    </row>
    <row r="2437" ht="12.75">
      <c r="B2437" s="159"/>
    </row>
    <row r="2438" ht="12.75">
      <c r="B2438" s="159"/>
    </row>
    <row r="2439" ht="12.75">
      <c r="B2439" s="159"/>
    </row>
    <row r="2440" ht="12.75">
      <c r="B2440" s="159"/>
    </row>
    <row r="2441" ht="12.75">
      <c r="B2441" s="159"/>
    </row>
    <row r="2442" ht="12.75">
      <c r="B2442" s="159"/>
    </row>
    <row r="2443" ht="12.75">
      <c r="B2443" s="159"/>
    </row>
    <row r="2444" ht="12.75">
      <c r="B2444" s="159"/>
    </row>
    <row r="2445" ht="12.75">
      <c r="B2445" s="159"/>
    </row>
    <row r="2446" ht="12.75">
      <c r="B2446" s="159"/>
    </row>
    <row r="2447" ht="12.75">
      <c r="B2447" s="159"/>
    </row>
    <row r="2448" ht="12.75">
      <c r="B2448" s="159"/>
    </row>
    <row r="2449" ht="12.75">
      <c r="B2449" s="159"/>
    </row>
    <row r="2450" ht="12.75">
      <c r="B2450" s="159"/>
    </row>
    <row r="2451" ht="12.75">
      <c r="B2451" s="159"/>
    </row>
    <row r="2452" ht="12.75">
      <c r="B2452" s="159"/>
    </row>
    <row r="2453" ht="12.75">
      <c r="B2453" s="159"/>
    </row>
    <row r="2454" ht="12.75">
      <c r="B2454" s="159"/>
    </row>
    <row r="2455" ht="12.75">
      <c r="B2455" s="159"/>
    </row>
    <row r="2456" ht="12.75">
      <c r="B2456" s="159"/>
    </row>
    <row r="2457" ht="12.75">
      <c r="B2457" s="159"/>
    </row>
    <row r="2458" ht="12.75">
      <c r="B2458" s="159"/>
    </row>
    <row r="2459" ht="12.75">
      <c r="B2459" s="159"/>
    </row>
    <row r="2460" ht="12.75">
      <c r="B2460" s="159"/>
    </row>
    <row r="2461" ht="12.75">
      <c r="B2461" s="159"/>
    </row>
    <row r="2462" ht="12.75">
      <c r="B2462" s="159"/>
    </row>
    <row r="2463" ht="12.75">
      <c r="B2463" s="159"/>
    </row>
    <row r="2464" ht="12.75">
      <c r="B2464" s="159"/>
    </row>
    <row r="2465" ht="12.75">
      <c r="B2465" s="159"/>
    </row>
    <row r="2466" ht="12.75">
      <c r="B2466" s="159"/>
    </row>
    <row r="2467" ht="12.75">
      <c r="B2467" s="159"/>
    </row>
    <row r="2468" ht="12.75">
      <c r="B2468" s="159"/>
    </row>
    <row r="2469" ht="12.75">
      <c r="B2469" s="159"/>
    </row>
    <row r="2470" ht="12.75">
      <c r="B2470" s="159"/>
    </row>
    <row r="2471" ht="12.75">
      <c r="B2471" s="159"/>
    </row>
    <row r="2472" ht="12.75">
      <c r="B2472" s="159"/>
    </row>
    <row r="2473" ht="12.75">
      <c r="B2473" s="159"/>
    </row>
    <row r="2474" ht="12.75">
      <c r="B2474" s="159"/>
    </row>
    <row r="2475" ht="12.75">
      <c r="B2475" s="159"/>
    </row>
    <row r="2476" ht="12.75">
      <c r="B2476" s="159"/>
    </row>
    <row r="2477" ht="12.75">
      <c r="B2477" s="159"/>
    </row>
    <row r="2478" ht="12.75">
      <c r="B2478" s="159"/>
    </row>
    <row r="2479" ht="12.75">
      <c r="B2479" s="159"/>
    </row>
    <row r="2480" ht="12.75">
      <c r="B2480" s="159"/>
    </row>
    <row r="2481" ht="12.75">
      <c r="B2481" s="159"/>
    </row>
    <row r="2482" ht="12.75">
      <c r="B2482" s="159"/>
    </row>
    <row r="2483" ht="12.75">
      <c r="B2483" s="159"/>
    </row>
    <row r="2484" ht="12.75">
      <c r="B2484" s="159"/>
    </row>
    <row r="2485" ht="12.75">
      <c r="B2485" s="159"/>
    </row>
    <row r="2486" ht="12.75">
      <c r="B2486" s="159"/>
    </row>
    <row r="2487" ht="12.75">
      <c r="B2487" s="159"/>
    </row>
    <row r="2488" ht="12.75">
      <c r="B2488" s="159"/>
    </row>
    <row r="2489" ht="12.75">
      <c r="B2489" s="159"/>
    </row>
    <row r="2490" ht="12.75">
      <c r="B2490" s="159"/>
    </row>
    <row r="2491" ht="12.75">
      <c r="B2491" s="159"/>
    </row>
    <row r="2492" ht="12.75">
      <c r="B2492" s="159"/>
    </row>
    <row r="2493" ht="12.75">
      <c r="B2493" s="159"/>
    </row>
    <row r="2494" ht="12.75">
      <c r="B2494" s="159"/>
    </row>
    <row r="2495" ht="12.75">
      <c r="B2495" s="159"/>
    </row>
    <row r="2496" ht="12.75">
      <c r="B2496" s="159"/>
    </row>
    <row r="2497" ht="12.75">
      <c r="B2497" s="159"/>
    </row>
    <row r="2498" ht="12.75">
      <c r="B2498" s="159"/>
    </row>
    <row r="2499" ht="12.75">
      <c r="B2499" s="159"/>
    </row>
    <row r="2500" ht="12.75">
      <c r="B2500" s="159"/>
    </row>
    <row r="2501" ht="12.75">
      <c r="B2501" s="159"/>
    </row>
    <row r="2502" ht="12.75">
      <c r="B2502" s="159"/>
    </row>
    <row r="2503" ht="12.75">
      <c r="B2503" s="159"/>
    </row>
    <row r="2504" ht="12.75">
      <c r="B2504" s="159"/>
    </row>
    <row r="2505" ht="12.75">
      <c r="B2505" s="159"/>
    </row>
    <row r="2506" ht="12.75">
      <c r="B2506" s="159"/>
    </row>
    <row r="2507" ht="12.75">
      <c r="B2507" s="159"/>
    </row>
    <row r="2508" ht="12.75">
      <c r="B2508" s="159"/>
    </row>
    <row r="2509" ht="12.75">
      <c r="B2509" s="159"/>
    </row>
    <row r="2510" ht="12.75">
      <c r="B2510" s="159"/>
    </row>
    <row r="2511" ht="12.75">
      <c r="B2511" s="159"/>
    </row>
    <row r="2512" ht="12.75">
      <c r="B2512" s="159"/>
    </row>
    <row r="2513" ht="12.75">
      <c r="B2513" s="159"/>
    </row>
    <row r="2514" ht="12.75">
      <c r="B2514" s="159"/>
    </row>
    <row r="2515" ht="12.75">
      <c r="B2515" s="159"/>
    </row>
    <row r="2516" ht="12.75">
      <c r="B2516" s="159"/>
    </row>
    <row r="2517" ht="12.75">
      <c r="B2517" s="159"/>
    </row>
    <row r="2518" ht="12.75">
      <c r="B2518" s="159"/>
    </row>
    <row r="2519" ht="12.75">
      <c r="B2519" s="159"/>
    </row>
    <row r="2520" ht="12.75">
      <c r="B2520" s="159"/>
    </row>
    <row r="2521" ht="12.75">
      <c r="B2521" s="159"/>
    </row>
    <row r="2522" ht="12.75">
      <c r="B2522" s="159"/>
    </row>
    <row r="2523" ht="12.75">
      <c r="B2523" s="159"/>
    </row>
    <row r="2524" ht="12.75">
      <c r="B2524" s="159"/>
    </row>
    <row r="2525" ht="12.75">
      <c r="B2525" s="159"/>
    </row>
    <row r="2526" ht="12.75">
      <c r="B2526" s="159"/>
    </row>
    <row r="2527" ht="12.75">
      <c r="B2527" s="159"/>
    </row>
    <row r="2528" ht="12.75">
      <c r="B2528" s="159"/>
    </row>
    <row r="2529" ht="12.75">
      <c r="B2529" s="159"/>
    </row>
    <row r="2530" ht="12.75">
      <c r="B2530" s="159"/>
    </row>
    <row r="2531" ht="12.75">
      <c r="B2531" s="159"/>
    </row>
    <row r="2532" ht="12.75">
      <c r="B2532" s="159"/>
    </row>
    <row r="2533" ht="12.75">
      <c r="B2533" s="159"/>
    </row>
    <row r="2534" ht="12.75">
      <c r="B2534" s="159"/>
    </row>
    <row r="2535" ht="12.75">
      <c r="B2535" s="159"/>
    </row>
    <row r="2536" ht="12.75">
      <c r="B2536" s="159"/>
    </row>
    <row r="2537" ht="12.75">
      <c r="B2537" s="159"/>
    </row>
    <row r="2538" ht="12.75">
      <c r="B2538" s="159"/>
    </row>
    <row r="2539" ht="12.75">
      <c r="B2539" s="159"/>
    </row>
    <row r="2540" ht="12.75">
      <c r="B2540" s="159"/>
    </row>
    <row r="2541" ht="12.75">
      <c r="B2541" s="159"/>
    </row>
    <row r="2542" ht="12.75">
      <c r="B2542" s="159"/>
    </row>
    <row r="2543" ht="12.75">
      <c r="B2543" s="159"/>
    </row>
    <row r="2544" ht="12.75">
      <c r="B2544" s="159"/>
    </row>
    <row r="2545" ht="12.75">
      <c r="B2545" s="159"/>
    </row>
    <row r="2546" ht="12.75">
      <c r="B2546" s="159"/>
    </row>
    <row r="2547" ht="12.75">
      <c r="B2547" s="159"/>
    </row>
    <row r="2548" ht="12.75">
      <c r="B2548" s="159"/>
    </row>
    <row r="2549" ht="12.75">
      <c r="B2549" s="159"/>
    </row>
    <row r="2550" ht="12.75">
      <c r="B2550" s="159"/>
    </row>
    <row r="2551" ht="12.75">
      <c r="B2551" s="159"/>
    </row>
    <row r="2552" ht="12.75">
      <c r="B2552" s="159"/>
    </row>
    <row r="2553" ht="12.75">
      <c r="B2553" s="159"/>
    </row>
    <row r="2554" ht="12.75">
      <c r="B2554" s="159"/>
    </row>
    <row r="2555" ht="12.75">
      <c r="B2555" s="159"/>
    </row>
    <row r="2556" ht="12.75">
      <c r="B2556" s="159"/>
    </row>
    <row r="2557" ht="12.75">
      <c r="B2557" s="159"/>
    </row>
    <row r="2558" ht="12.75">
      <c r="B2558" s="159"/>
    </row>
    <row r="2559" ht="12.75">
      <c r="B2559" s="159"/>
    </row>
    <row r="2560" ht="12.75">
      <c r="B2560" s="159"/>
    </row>
    <row r="2561" ht="12.75">
      <c r="B2561" s="159"/>
    </row>
    <row r="2562" ht="12.75">
      <c r="B2562" s="159"/>
    </row>
    <row r="2563" ht="12.75">
      <c r="B2563" s="159"/>
    </row>
    <row r="2564" ht="12.75">
      <c r="B2564" s="159"/>
    </row>
    <row r="2565" ht="12.75">
      <c r="B2565" s="159"/>
    </row>
    <row r="2566" ht="12.75">
      <c r="B2566" s="159"/>
    </row>
    <row r="2567" ht="12.75">
      <c r="B2567" s="159"/>
    </row>
    <row r="2568" ht="12.75">
      <c r="B2568" s="159"/>
    </row>
    <row r="2569" ht="12.75">
      <c r="B2569" s="159"/>
    </row>
    <row r="2570" ht="12.75">
      <c r="B2570" s="159"/>
    </row>
    <row r="2571" ht="12.75">
      <c r="B2571" s="159"/>
    </row>
    <row r="2572" ht="12.75">
      <c r="B2572" s="159"/>
    </row>
    <row r="2573" ht="12.75">
      <c r="B2573" s="159"/>
    </row>
    <row r="2574" ht="12.75">
      <c r="B2574" s="159"/>
    </row>
    <row r="2575" ht="12.75">
      <c r="B2575" s="159"/>
    </row>
    <row r="2576" ht="12.75">
      <c r="B2576" s="159"/>
    </row>
    <row r="2577" ht="12.75">
      <c r="B2577" s="159"/>
    </row>
    <row r="2578" ht="12.75">
      <c r="B2578" s="159"/>
    </row>
    <row r="2579" ht="12.75">
      <c r="B2579" s="159"/>
    </row>
    <row r="2580" ht="12.75">
      <c r="B2580" s="159"/>
    </row>
    <row r="2581" ht="12.75">
      <c r="B2581" s="159"/>
    </row>
    <row r="2582" ht="12.75">
      <c r="B2582" s="159"/>
    </row>
    <row r="2583" ht="12.75">
      <c r="B2583" s="159"/>
    </row>
    <row r="2584" ht="12.75">
      <c r="B2584" s="159"/>
    </row>
    <row r="2585" ht="12.75">
      <c r="B2585" s="159"/>
    </row>
    <row r="2586" ht="12.75">
      <c r="B2586" s="159"/>
    </row>
    <row r="2587" ht="12.75">
      <c r="B2587" s="159"/>
    </row>
    <row r="2588" ht="12.75">
      <c r="B2588" s="159"/>
    </row>
    <row r="2589" ht="12.75">
      <c r="B2589" s="159"/>
    </row>
    <row r="2590" ht="12.75">
      <c r="B2590" s="159"/>
    </row>
    <row r="2591" ht="12.75">
      <c r="B2591" s="159"/>
    </row>
    <row r="2592" ht="12.75">
      <c r="B2592" s="159"/>
    </row>
    <row r="2593" ht="12.75">
      <c r="B2593" s="159"/>
    </row>
    <row r="2594" ht="12.75">
      <c r="B2594" s="159"/>
    </row>
    <row r="2595" ht="12.75">
      <c r="B2595" s="159"/>
    </row>
    <row r="2596" ht="12.75">
      <c r="B2596" s="159"/>
    </row>
    <row r="2597" ht="12.75">
      <c r="B2597" s="159"/>
    </row>
    <row r="2598" ht="12.75">
      <c r="B2598" s="159"/>
    </row>
    <row r="2599" ht="12.75">
      <c r="B2599" s="159"/>
    </row>
    <row r="2600" ht="12.75">
      <c r="B2600" s="159"/>
    </row>
    <row r="2601" ht="12.75">
      <c r="B2601" s="159"/>
    </row>
    <row r="2602" ht="12.75">
      <c r="B2602" s="159"/>
    </row>
    <row r="2603" ht="12.75">
      <c r="B2603" s="159"/>
    </row>
    <row r="2604" ht="12.75">
      <c r="B2604" s="159"/>
    </row>
    <row r="2605" ht="12.75">
      <c r="B2605" s="159"/>
    </row>
    <row r="2606" ht="12.75">
      <c r="B2606" s="159"/>
    </row>
    <row r="2607" ht="12.75">
      <c r="B2607" s="159"/>
    </row>
    <row r="2608" ht="12.75">
      <c r="B2608" s="159"/>
    </row>
    <row r="2609" ht="12.75">
      <c r="B2609" s="159"/>
    </row>
    <row r="2610" ht="12.75">
      <c r="B2610" s="159"/>
    </row>
    <row r="2611" ht="12.75">
      <c r="B2611" s="159"/>
    </row>
    <row r="2612" ht="12.75">
      <c r="B2612" s="159"/>
    </row>
    <row r="2613" ht="12.75">
      <c r="B2613" s="159"/>
    </row>
    <row r="2614" ht="12.75">
      <c r="B2614" s="159"/>
    </row>
    <row r="2615" ht="12.75">
      <c r="B2615" s="159"/>
    </row>
    <row r="2616" ht="12.75">
      <c r="B2616" s="159"/>
    </row>
    <row r="2617" ht="12.75">
      <c r="B2617" s="159"/>
    </row>
    <row r="2618" ht="12.75">
      <c r="B2618" s="159"/>
    </row>
    <row r="2619" ht="12.75">
      <c r="B2619" s="159"/>
    </row>
    <row r="2620" ht="12.75">
      <c r="B2620" s="159"/>
    </row>
    <row r="2621" ht="12.75">
      <c r="B2621" s="159"/>
    </row>
    <row r="2622" ht="12.75">
      <c r="B2622" s="159"/>
    </row>
    <row r="2623" ht="12.75">
      <c r="B2623" s="159"/>
    </row>
    <row r="2624" ht="12.75">
      <c r="B2624" s="159"/>
    </row>
    <row r="2625" ht="12.75">
      <c r="B2625" s="159"/>
    </row>
    <row r="2626" ht="12.75">
      <c r="B2626" s="159"/>
    </row>
    <row r="2627" ht="12.75">
      <c r="B2627" s="159"/>
    </row>
    <row r="2628" ht="12.75">
      <c r="B2628" s="159"/>
    </row>
    <row r="2629" ht="12.75">
      <c r="B2629" s="159"/>
    </row>
    <row r="2630" ht="12.75">
      <c r="B2630" s="159"/>
    </row>
    <row r="2631" ht="12.75">
      <c r="B2631" s="159"/>
    </row>
    <row r="2632" ht="12.75">
      <c r="B2632" s="159"/>
    </row>
    <row r="2633" ht="12.75">
      <c r="B2633" s="159"/>
    </row>
    <row r="2634" ht="12.75">
      <c r="B2634" s="159"/>
    </row>
    <row r="2635" ht="12.75">
      <c r="B2635" s="159"/>
    </row>
    <row r="2636" ht="12.75">
      <c r="B2636" s="159"/>
    </row>
    <row r="2637" ht="12.75">
      <c r="B2637" s="159"/>
    </row>
    <row r="2638" ht="12.75">
      <c r="B2638" s="159"/>
    </row>
    <row r="2639" ht="12.75">
      <c r="B2639" s="159"/>
    </row>
    <row r="2640" ht="12.75">
      <c r="B2640" s="159"/>
    </row>
    <row r="2641" ht="12.75">
      <c r="B2641" s="159"/>
    </row>
    <row r="2642" ht="12.75">
      <c r="B2642" s="159"/>
    </row>
    <row r="2643" ht="12.75">
      <c r="B2643" s="159"/>
    </row>
    <row r="2644" ht="12.75">
      <c r="B2644" s="159"/>
    </row>
    <row r="2645" ht="12.75">
      <c r="B2645" s="159"/>
    </row>
    <row r="2646" ht="12.75">
      <c r="B2646" s="159"/>
    </row>
    <row r="2647" ht="12.75">
      <c r="B2647" s="159"/>
    </row>
    <row r="2648" ht="12.75">
      <c r="B2648" s="159"/>
    </row>
    <row r="2649" ht="12.75">
      <c r="B2649" s="159"/>
    </row>
    <row r="2650" ht="12.75">
      <c r="B2650" s="159"/>
    </row>
    <row r="2651" ht="12.75">
      <c r="B2651" s="159"/>
    </row>
    <row r="2652" ht="12.75">
      <c r="B2652" s="159"/>
    </row>
    <row r="2653" ht="12.75">
      <c r="B2653" s="159"/>
    </row>
    <row r="2654" ht="12.75">
      <c r="B2654" s="159"/>
    </row>
    <row r="2655" ht="12.75">
      <c r="B2655" s="159"/>
    </row>
    <row r="2656" ht="12.75">
      <c r="B2656" s="159"/>
    </row>
    <row r="2657" ht="12.75">
      <c r="B2657" s="159"/>
    </row>
    <row r="2658" ht="12.75">
      <c r="B2658" s="159"/>
    </row>
    <row r="2659" ht="12.75">
      <c r="B2659" s="159"/>
    </row>
    <row r="2660" ht="12.75">
      <c r="B2660" s="159"/>
    </row>
    <row r="2661" ht="12.75">
      <c r="B2661" s="159"/>
    </row>
    <row r="2662" ht="12.75">
      <c r="B2662" s="159"/>
    </row>
    <row r="2663" ht="12.75">
      <c r="B2663" s="159"/>
    </row>
    <row r="2664" ht="12.75">
      <c r="B2664" s="159"/>
    </row>
    <row r="2665" ht="12.75">
      <c r="B2665" s="159"/>
    </row>
    <row r="2666" ht="12.75">
      <c r="B2666" s="159"/>
    </row>
    <row r="2667" ht="12.75">
      <c r="B2667" s="159"/>
    </row>
    <row r="2668" ht="12.75">
      <c r="B2668" s="159"/>
    </row>
    <row r="2669" ht="12.75">
      <c r="B2669" s="159"/>
    </row>
    <row r="2670" ht="12.75">
      <c r="B2670" s="159"/>
    </row>
    <row r="2671" ht="12.75">
      <c r="B2671" s="159"/>
    </row>
    <row r="2672" ht="12.75">
      <c r="B2672" s="159"/>
    </row>
    <row r="2673" ht="12.75">
      <c r="B2673" s="159"/>
    </row>
    <row r="2674" ht="12.75">
      <c r="B2674" s="159"/>
    </row>
    <row r="2675" ht="12.75">
      <c r="B2675" s="159"/>
    </row>
    <row r="2676" ht="12.75">
      <c r="B2676" s="159"/>
    </row>
    <row r="2677" ht="12.75">
      <c r="B2677" s="159"/>
    </row>
    <row r="2678" ht="12.75">
      <c r="B2678" s="159"/>
    </row>
    <row r="2679" ht="12.75">
      <c r="B2679" s="159"/>
    </row>
    <row r="2680" ht="12.75">
      <c r="B2680" s="159"/>
    </row>
    <row r="2681" ht="12.75">
      <c r="B2681" s="159"/>
    </row>
    <row r="2682" ht="12.75">
      <c r="B2682" s="159"/>
    </row>
    <row r="2683" ht="12.75">
      <c r="B2683" s="159"/>
    </row>
    <row r="2684" ht="12.75">
      <c r="B2684" s="159"/>
    </row>
    <row r="2685" ht="12.75">
      <c r="B2685" s="159"/>
    </row>
    <row r="2686" ht="12.75">
      <c r="B2686" s="159"/>
    </row>
    <row r="2687" ht="12.75">
      <c r="B2687" s="159"/>
    </row>
    <row r="2688" ht="12.75">
      <c r="B2688" s="159"/>
    </row>
    <row r="2689" ht="12.75">
      <c r="B2689" s="159"/>
    </row>
    <row r="2690" ht="12.75">
      <c r="B2690" s="159"/>
    </row>
    <row r="2691" ht="12.75">
      <c r="B2691" s="159"/>
    </row>
    <row r="2692" ht="12.75">
      <c r="B2692" s="159"/>
    </row>
    <row r="2693" ht="12.75">
      <c r="B2693" s="159"/>
    </row>
    <row r="2694" ht="12.75">
      <c r="B2694" s="159"/>
    </row>
    <row r="2695" ht="12.75">
      <c r="B2695" s="159"/>
    </row>
    <row r="2696" ht="12.75">
      <c r="B2696" s="159"/>
    </row>
    <row r="2697" ht="12.75">
      <c r="B2697" s="159"/>
    </row>
    <row r="2698" ht="12.75">
      <c r="B2698" s="159"/>
    </row>
    <row r="2699" ht="12.75">
      <c r="B2699" s="159"/>
    </row>
    <row r="2700" ht="12.75">
      <c r="B2700" s="159"/>
    </row>
    <row r="2701" ht="12.75">
      <c r="B2701" s="159"/>
    </row>
    <row r="2702" ht="12.75">
      <c r="B2702" s="159"/>
    </row>
    <row r="2703" ht="12.75">
      <c r="B2703" s="159"/>
    </row>
    <row r="2704" ht="12.75">
      <c r="B2704" s="159"/>
    </row>
    <row r="2705" ht="12.75">
      <c r="B2705" s="159"/>
    </row>
    <row r="2706" ht="12.75">
      <c r="B2706" s="159"/>
    </row>
    <row r="2707" ht="12.75">
      <c r="B2707" s="159"/>
    </row>
    <row r="2708" ht="12.75">
      <c r="B2708" s="159"/>
    </row>
    <row r="2709" ht="12.75">
      <c r="B2709" s="159"/>
    </row>
    <row r="2710" ht="12.75">
      <c r="B2710" s="159"/>
    </row>
    <row r="2711" ht="12.75">
      <c r="B2711" s="159"/>
    </row>
    <row r="2712" ht="12.75">
      <c r="B2712" s="159"/>
    </row>
    <row r="2713" ht="12.75">
      <c r="B2713" s="159"/>
    </row>
    <row r="2714" ht="12.75">
      <c r="B2714" s="159"/>
    </row>
    <row r="2715" ht="12.75">
      <c r="B2715" s="159"/>
    </row>
    <row r="2716" ht="12.75">
      <c r="B2716" s="159"/>
    </row>
    <row r="2717" ht="12.75">
      <c r="B2717" s="159"/>
    </row>
    <row r="2718" ht="12.75">
      <c r="B2718" s="159"/>
    </row>
    <row r="2719" ht="12.75">
      <c r="B2719" s="159"/>
    </row>
    <row r="2720" ht="12.75">
      <c r="B2720" s="159"/>
    </row>
    <row r="2721" ht="12.75">
      <c r="B2721" s="159"/>
    </row>
    <row r="2722" ht="12.75">
      <c r="B2722" s="159"/>
    </row>
    <row r="2723" ht="12.75">
      <c r="B2723" s="159"/>
    </row>
    <row r="2724" ht="12.75">
      <c r="B2724" s="159"/>
    </row>
    <row r="2725" ht="12.75">
      <c r="B2725" s="159"/>
    </row>
    <row r="2726" ht="12.75">
      <c r="B2726" s="159"/>
    </row>
    <row r="2727" ht="12.75">
      <c r="B2727" s="159"/>
    </row>
    <row r="2728" ht="12.75">
      <c r="B2728" s="159"/>
    </row>
    <row r="2729" ht="12.75">
      <c r="B2729" s="159"/>
    </row>
    <row r="2730" ht="12.75">
      <c r="B2730" s="159"/>
    </row>
    <row r="2731" ht="12.75">
      <c r="B2731" s="159"/>
    </row>
    <row r="2732" ht="12.75">
      <c r="B2732" s="159"/>
    </row>
    <row r="2733" ht="12.75">
      <c r="B2733" s="159"/>
    </row>
    <row r="2734" ht="12.75">
      <c r="B2734" s="159"/>
    </row>
    <row r="2735" ht="12.75">
      <c r="B2735" s="159"/>
    </row>
    <row r="2736" ht="12.75">
      <c r="B2736" s="159"/>
    </row>
    <row r="2737" ht="12.75">
      <c r="B2737" s="159"/>
    </row>
    <row r="2738" ht="12.75">
      <c r="B2738" s="159"/>
    </row>
    <row r="2739" ht="12.75">
      <c r="B2739" s="159"/>
    </row>
    <row r="2740" ht="12.75">
      <c r="B2740" s="159"/>
    </row>
    <row r="2741" ht="12.75">
      <c r="B2741" s="159"/>
    </row>
    <row r="2742" ht="12.75">
      <c r="B2742" s="159"/>
    </row>
    <row r="2743" ht="12.75">
      <c r="B2743" s="159"/>
    </row>
    <row r="2744" ht="12.75">
      <c r="B2744" s="159"/>
    </row>
    <row r="2745" ht="12.75">
      <c r="B2745" s="159"/>
    </row>
    <row r="2746" ht="12.75">
      <c r="B2746" s="159"/>
    </row>
    <row r="2747" ht="12.75">
      <c r="B2747" s="159"/>
    </row>
    <row r="2748" ht="12.75">
      <c r="B2748" s="159"/>
    </row>
    <row r="2749" ht="12.75">
      <c r="B2749" s="159"/>
    </row>
    <row r="2750" ht="12.75">
      <c r="B2750" s="159"/>
    </row>
    <row r="2751" ht="12.75">
      <c r="B2751" s="159"/>
    </row>
    <row r="2752" ht="12.75">
      <c r="B2752" s="159"/>
    </row>
    <row r="2753" ht="12.75">
      <c r="B2753" s="159"/>
    </row>
    <row r="2754" ht="12.75">
      <c r="B2754" s="159"/>
    </row>
    <row r="2755" ht="12.75">
      <c r="B2755" s="159"/>
    </row>
    <row r="2756" ht="12.75">
      <c r="B2756" s="159"/>
    </row>
    <row r="2757" ht="12.75">
      <c r="B2757" s="159"/>
    </row>
    <row r="2758" ht="12.75">
      <c r="B2758" s="159"/>
    </row>
    <row r="2759" ht="12.75">
      <c r="B2759" s="159"/>
    </row>
    <row r="2760" ht="12.75">
      <c r="B2760" s="159"/>
    </row>
    <row r="2761" ht="12.75">
      <c r="B2761" s="159"/>
    </row>
    <row r="2762" ht="12.75">
      <c r="B2762" s="159"/>
    </row>
    <row r="2763" ht="12.75">
      <c r="B2763" s="159"/>
    </row>
    <row r="2764" ht="12.75">
      <c r="B2764" s="159"/>
    </row>
    <row r="2765" ht="12.75">
      <c r="B2765" s="159"/>
    </row>
    <row r="2766" ht="12.75">
      <c r="B2766" s="159"/>
    </row>
    <row r="2767" ht="12.75">
      <c r="B2767" s="159"/>
    </row>
    <row r="2768" ht="12.75">
      <c r="B2768" s="159"/>
    </row>
    <row r="2769" ht="12.75">
      <c r="B2769" s="159"/>
    </row>
    <row r="2770" ht="12.75">
      <c r="B2770" s="159"/>
    </row>
    <row r="2771" ht="12.75">
      <c r="B2771" s="159"/>
    </row>
    <row r="2772" ht="12.75">
      <c r="B2772" s="159"/>
    </row>
    <row r="2773" ht="12.75">
      <c r="B2773" s="159"/>
    </row>
    <row r="2774" ht="12.75">
      <c r="B2774" s="159"/>
    </row>
    <row r="2775" ht="12.75">
      <c r="B2775" s="159"/>
    </row>
    <row r="2776" ht="12.75">
      <c r="B2776" s="159"/>
    </row>
    <row r="2777" ht="12.75">
      <c r="B2777" s="159"/>
    </row>
    <row r="2778" ht="12.75">
      <c r="B2778" s="159"/>
    </row>
    <row r="2779" ht="12.75">
      <c r="B2779" s="159"/>
    </row>
    <row r="2780" ht="12.75">
      <c r="B2780" s="159"/>
    </row>
    <row r="2781" ht="12.75">
      <c r="B2781" s="159"/>
    </row>
    <row r="2782" ht="12.75">
      <c r="B2782" s="159"/>
    </row>
    <row r="2783" ht="12.75">
      <c r="B2783" s="159"/>
    </row>
    <row r="2784" ht="12.75">
      <c r="B2784" s="159"/>
    </row>
    <row r="2785" ht="12.75">
      <c r="B2785" s="159"/>
    </row>
    <row r="2786" ht="12.75">
      <c r="B2786" s="159"/>
    </row>
    <row r="2787" ht="12.75">
      <c r="B2787" s="159"/>
    </row>
    <row r="2788" ht="12.75">
      <c r="B2788" s="159"/>
    </row>
    <row r="2789" ht="12.75">
      <c r="B2789" s="159"/>
    </row>
    <row r="2790" ht="12.75">
      <c r="B2790" s="159"/>
    </row>
    <row r="2791" ht="12.75">
      <c r="B2791" s="159"/>
    </row>
    <row r="2792" ht="12.75">
      <c r="B2792" s="159"/>
    </row>
    <row r="2793" ht="12.75">
      <c r="B2793" s="159"/>
    </row>
    <row r="2794" ht="12.75">
      <c r="B2794" s="159"/>
    </row>
    <row r="2795" ht="12.75">
      <c r="B2795" s="159"/>
    </row>
    <row r="2796" ht="12.75">
      <c r="B2796" s="159"/>
    </row>
    <row r="2797" ht="12.75">
      <c r="B2797" s="159"/>
    </row>
    <row r="2798" ht="12.75">
      <c r="B2798" s="159"/>
    </row>
    <row r="2799" ht="12.75">
      <c r="B2799" s="159"/>
    </row>
    <row r="2800" ht="12.75">
      <c r="B2800" s="159"/>
    </row>
    <row r="2801" ht="12.75">
      <c r="B2801" s="159"/>
    </row>
    <row r="2802" ht="12.75">
      <c r="B2802" s="159"/>
    </row>
    <row r="2803" ht="12.75">
      <c r="B2803" s="159"/>
    </row>
    <row r="2804" ht="12.75">
      <c r="B2804" s="159"/>
    </row>
    <row r="2805" ht="12.75">
      <c r="B2805" s="159"/>
    </row>
    <row r="2806" ht="12.75">
      <c r="B2806" s="159"/>
    </row>
    <row r="2807" ht="12.75">
      <c r="B2807" s="159"/>
    </row>
    <row r="2808" ht="12.75">
      <c r="B2808" s="159"/>
    </row>
    <row r="2809" ht="12.75">
      <c r="B2809" s="159"/>
    </row>
    <row r="2810" ht="12.75">
      <c r="B2810" s="159"/>
    </row>
    <row r="2811" ht="12.75">
      <c r="B2811" s="159"/>
    </row>
    <row r="2812" ht="12.75">
      <c r="B2812" s="159"/>
    </row>
    <row r="2813" ht="12.75">
      <c r="B2813" s="159"/>
    </row>
    <row r="2814" ht="12.75">
      <c r="B2814" s="159"/>
    </row>
    <row r="2815" ht="12.75">
      <c r="B2815" s="159"/>
    </row>
    <row r="2816" ht="12.75">
      <c r="B2816" s="159"/>
    </row>
    <row r="2817" ht="12.75">
      <c r="B2817" s="159"/>
    </row>
    <row r="2818" ht="12.75">
      <c r="B2818" s="159"/>
    </row>
    <row r="2819" ht="12.75">
      <c r="B2819" s="159"/>
    </row>
    <row r="2820" ht="12.75">
      <c r="B2820" s="159"/>
    </row>
    <row r="2821" ht="12.75">
      <c r="B2821" s="159"/>
    </row>
    <row r="2822" ht="12.75">
      <c r="B2822" s="159"/>
    </row>
    <row r="2823" ht="12.75">
      <c r="B2823" s="159"/>
    </row>
    <row r="2824" ht="12.75">
      <c r="B2824" s="159"/>
    </row>
    <row r="2825" ht="12.75">
      <c r="B2825" s="159"/>
    </row>
    <row r="2826" ht="12.75">
      <c r="B2826" s="159"/>
    </row>
    <row r="2827" ht="12.75">
      <c r="B2827" s="159"/>
    </row>
    <row r="2828" ht="12.75">
      <c r="B2828" s="159"/>
    </row>
    <row r="2829" ht="12.75">
      <c r="B2829" s="159"/>
    </row>
    <row r="2830" ht="12.75">
      <c r="B2830" s="159"/>
    </row>
    <row r="2831" ht="12.75">
      <c r="B2831" s="159"/>
    </row>
    <row r="2832" ht="12.75">
      <c r="B2832" s="159"/>
    </row>
    <row r="2833" ht="12.75">
      <c r="B2833" s="159"/>
    </row>
    <row r="2834" ht="12.75">
      <c r="B2834" s="159"/>
    </row>
    <row r="2835" ht="12.75">
      <c r="B2835" s="159"/>
    </row>
    <row r="2836" ht="12.75">
      <c r="B2836" s="159"/>
    </row>
    <row r="2837" ht="12.75">
      <c r="B2837" s="159"/>
    </row>
    <row r="2838" ht="12.75">
      <c r="B2838" s="159"/>
    </row>
    <row r="2839" ht="12.75">
      <c r="B2839" s="159"/>
    </row>
    <row r="2840" ht="12.75">
      <c r="B2840" s="159"/>
    </row>
    <row r="2841" ht="12.75">
      <c r="B2841" s="159"/>
    </row>
    <row r="2842" ht="12.75">
      <c r="B2842" s="159"/>
    </row>
    <row r="2843" ht="12.75">
      <c r="B2843" s="159"/>
    </row>
    <row r="2844" ht="12.75">
      <c r="B2844" s="159"/>
    </row>
    <row r="2845" ht="12.75">
      <c r="B2845" s="159"/>
    </row>
    <row r="2846" ht="12.75">
      <c r="B2846" s="159"/>
    </row>
    <row r="2847" ht="12.75">
      <c r="B2847" s="159"/>
    </row>
    <row r="2848" ht="12.75">
      <c r="B2848" s="159"/>
    </row>
    <row r="2849" ht="12.75">
      <c r="B2849" s="159"/>
    </row>
    <row r="2850" ht="12.75">
      <c r="B2850" s="159"/>
    </row>
    <row r="2851" ht="12.75">
      <c r="B2851" s="159"/>
    </row>
    <row r="2852" ht="12.75">
      <c r="B2852" s="159"/>
    </row>
    <row r="2853" ht="12.75">
      <c r="B2853" s="159"/>
    </row>
    <row r="2854" ht="12.75">
      <c r="B2854" s="159"/>
    </row>
    <row r="2855" ht="12.75">
      <c r="B2855" s="159"/>
    </row>
    <row r="2856" ht="12.75">
      <c r="B2856" s="159"/>
    </row>
    <row r="2857" ht="12.75">
      <c r="B2857" s="159"/>
    </row>
    <row r="2858" ht="12.75">
      <c r="B2858" s="159"/>
    </row>
    <row r="2859" ht="12.75">
      <c r="B2859" s="159"/>
    </row>
    <row r="2860" ht="12.75">
      <c r="B2860" s="159"/>
    </row>
    <row r="2861" ht="12.75">
      <c r="B2861" s="159"/>
    </row>
    <row r="2862" ht="12.75">
      <c r="B2862" s="159"/>
    </row>
    <row r="2863" ht="12.75">
      <c r="B2863" s="159"/>
    </row>
    <row r="2864" ht="12.75">
      <c r="B2864" s="159"/>
    </row>
    <row r="2865" ht="12.75">
      <c r="B2865" s="159"/>
    </row>
    <row r="2866" ht="12.75">
      <c r="B2866" s="159"/>
    </row>
    <row r="2867" ht="12.75">
      <c r="B2867" s="159"/>
    </row>
    <row r="2868" ht="12.75">
      <c r="B2868" s="159"/>
    </row>
    <row r="2869" ht="12.75">
      <c r="B2869" s="159"/>
    </row>
    <row r="2870" ht="12.75">
      <c r="B2870" s="159"/>
    </row>
    <row r="2871" ht="12.75">
      <c r="B2871" s="159"/>
    </row>
    <row r="2872" ht="12.75">
      <c r="B2872" s="159"/>
    </row>
    <row r="2873" ht="12.75">
      <c r="B2873" s="159"/>
    </row>
    <row r="2874" ht="12.75">
      <c r="B2874" s="159"/>
    </row>
    <row r="2875" ht="12.75">
      <c r="B2875" s="159"/>
    </row>
    <row r="2876" ht="12.75">
      <c r="B2876" s="159"/>
    </row>
    <row r="2877" ht="12.75">
      <c r="B2877" s="159"/>
    </row>
    <row r="2878" ht="12.75">
      <c r="B2878" s="159"/>
    </row>
    <row r="2879" ht="12.75">
      <c r="B2879" s="159"/>
    </row>
    <row r="2880" ht="12.75">
      <c r="B2880" s="159"/>
    </row>
    <row r="2881" ht="12.75">
      <c r="B2881" s="159"/>
    </row>
    <row r="2882" ht="12.75">
      <c r="B2882" s="159"/>
    </row>
    <row r="2883" ht="12.75">
      <c r="B2883" s="159"/>
    </row>
    <row r="2884" ht="12.75">
      <c r="B2884" s="159"/>
    </row>
    <row r="2885" ht="12.75">
      <c r="B2885" s="159"/>
    </row>
    <row r="2886" ht="12.75">
      <c r="B2886" s="159"/>
    </row>
    <row r="2887" ht="12.75">
      <c r="B2887" s="159"/>
    </row>
    <row r="2888" ht="12.75">
      <c r="B2888" s="159"/>
    </row>
    <row r="2889" ht="12.75">
      <c r="B2889" s="159"/>
    </row>
    <row r="2890" ht="12.75">
      <c r="B2890" s="159"/>
    </row>
    <row r="2891" ht="12.75">
      <c r="B2891" s="159"/>
    </row>
    <row r="2892" ht="12.75">
      <c r="B2892" s="159"/>
    </row>
    <row r="2893" ht="12.75">
      <c r="B2893" s="159"/>
    </row>
    <row r="2894" ht="12.75">
      <c r="B2894" s="159"/>
    </row>
    <row r="2895" ht="12.75">
      <c r="B2895" s="159"/>
    </row>
    <row r="2896" ht="12.75">
      <c r="B2896" s="159"/>
    </row>
    <row r="2897" ht="12.75">
      <c r="B2897" s="159"/>
    </row>
    <row r="2898" ht="12.75">
      <c r="B2898" s="159"/>
    </row>
    <row r="2899" ht="12.75">
      <c r="B2899" s="159"/>
    </row>
    <row r="2900" ht="12.75">
      <c r="B2900" s="159"/>
    </row>
    <row r="2901" ht="12.75">
      <c r="B2901" s="159"/>
    </row>
    <row r="2902" ht="12.75">
      <c r="B2902" s="159"/>
    </row>
    <row r="2903" ht="12.75">
      <c r="B2903" s="159"/>
    </row>
    <row r="2904" ht="12.75">
      <c r="B2904" s="159"/>
    </row>
    <row r="2905" ht="12.75">
      <c r="B2905" s="159"/>
    </row>
    <row r="2906" ht="12.75">
      <c r="B2906" s="159"/>
    </row>
    <row r="2907" ht="12.75">
      <c r="B2907" s="159"/>
    </row>
    <row r="2908" ht="12.75">
      <c r="B2908" s="159"/>
    </row>
    <row r="2909" ht="12.75">
      <c r="B2909" s="159"/>
    </row>
    <row r="2910" ht="12.75">
      <c r="B2910" s="159"/>
    </row>
    <row r="2911" ht="12.75">
      <c r="B2911" s="159"/>
    </row>
    <row r="2912" ht="12.75">
      <c r="B2912" s="159"/>
    </row>
    <row r="2913" ht="12.75">
      <c r="B2913" s="159"/>
    </row>
    <row r="2914" ht="12.75">
      <c r="B2914" s="159"/>
    </row>
    <row r="2915" ht="12.75">
      <c r="B2915" s="159"/>
    </row>
    <row r="2916" ht="12.75">
      <c r="B2916" s="159"/>
    </row>
    <row r="2917" ht="12.75">
      <c r="B2917" s="159"/>
    </row>
    <row r="2918" ht="12.75">
      <c r="B2918" s="159"/>
    </row>
    <row r="2919" ht="12.75">
      <c r="B2919" s="159"/>
    </row>
    <row r="2920" ht="12.75">
      <c r="B2920" s="159"/>
    </row>
    <row r="2921" ht="12.75">
      <c r="B2921" s="159"/>
    </row>
    <row r="2922" ht="12.75">
      <c r="B2922" s="159"/>
    </row>
    <row r="2923" ht="12.75">
      <c r="B2923" s="159"/>
    </row>
    <row r="2924" ht="12.75">
      <c r="B2924" s="159"/>
    </row>
    <row r="2925" ht="12.75">
      <c r="B2925" s="159"/>
    </row>
    <row r="2926" ht="12.75">
      <c r="B2926" s="159"/>
    </row>
    <row r="2927" ht="12.75">
      <c r="B2927" s="159"/>
    </row>
    <row r="2928" ht="12.75">
      <c r="B2928" s="159"/>
    </row>
    <row r="2929" ht="12.75">
      <c r="B2929" s="159"/>
    </row>
    <row r="2930" ht="12.75">
      <c r="B2930" s="159"/>
    </row>
    <row r="2931" ht="12.75">
      <c r="B2931" s="159"/>
    </row>
    <row r="2932" ht="12.75">
      <c r="B2932" s="159"/>
    </row>
    <row r="2933" ht="12.75">
      <c r="B2933" s="159"/>
    </row>
    <row r="2934" ht="12.75">
      <c r="B2934" s="159"/>
    </row>
    <row r="2935" ht="12.75">
      <c r="B2935" s="159"/>
    </row>
    <row r="2936" ht="12.75">
      <c r="B2936" s="159"/>
    </row>
    <row r="2937" ht="12.75">
      <c r="B2937" s="159"/>
    </row>
    <row r="2938" ht="12.75">
      <c r="B2938" s="159"/>
    </row>
    <row r="2939" ht="12.75">
      <c r="B2939" s="159"/>
    </row>
    <row r="2940" ht="12.75">
      <c r="B2940" s="159"/>
    </row>
    <row r="2941" ht="12.75">
      <c r="B2941" s="159"/>
    </row>
    <row r="2942" ht="12.75">
      <c r="B2942" s="159"/>
    </row>
    <row r="2943" ht="12.75">
      <c r="B2943" s="159"/>
    </row>
    <row r="2944" ht="12.75">
      <c r="B2944" s="159"/>
    </row>
    <row r="2945" ht="12.75">
      <c r="B2945" s="159"/>
    </row>
    <row r="2946" ht="12.75">
      <c r="B2946" s="159"/>
    </row>
    <row r="2947" ht="12.75">
      <c r="B2947" s="159"/>
    </row>
    <row r="2948" ht="12.75">
      <c r="B2948" s="159"/>
    </row>
    <row r="2949" ht="12.75">
      <c r="B2949" s="159"/>
    </row>
    <row r="2950" ht="12.75">
      <c r="B2950" s="159"/>
    </row>
    <row r="2951" ht="12.75">
      <c r="B2951" s="159"/>
    </row>
    <row r="2952" ht="12.75">
      <c r="B2952" s="159"/>
    </row>
    <row r="2953" ht="12.75">
      <c r="B2953" s="159"/>
    </row>
    <row r="2954" ht="12.75">
      <c r="B2954" s="159"/>
    </row>
    <row r="2955" ht="12.75">
      <c r="B2955" s="159"/>
    </row>
    <row r="2956" ht="12.75">
      <c r="B2956" s="159"/>
    </row>
    <row r="2957" ht="12.75">
      <c r="B2957" s="159"/>
    </row>
    <row r="2958" ht="12.75">
      <c r="B2958" s="159"/>
    </row>
    <row r="2959" ht="12.75">
      <c r="B2959" s="159"/>
    </row>
    <row r="2960" ht="12.75">
      <c r="B2960" s="159"/>
    </row>
    <row r="2961" ht="12.75">
      <c r="B2961" s="159"/>
    </row>
    <row r="2962" ht="12.75">
      <c r="B2962" s="159"/>
    </row>
    <row r="2963" ht="12.75">
      <c r="B2963" s="159"/>
    </row>
    <row r="2964" ht="12.75">
      <c r="B2964" s="159"/>
    </row>
    <row r="2965" ht="12.75">
      <c r="B2965" s="159"/>
    </row>
    <row r="2966" ht="12.75">
      <c r="B2966" s="159"/>
    </row>
    <row r="2967" ht="12.75">
      <c r="B2967" s="159"/>
    </row>
    <row r="2968" ht="12.75">
      <c r="B2968" s="159"/>
    </row>
    <row r="2969" ht="12.75">
      <c r="B2969" s="159"/>
    </row>
    <row r="2970" ht="12.75">
      <c r="B2970" s="159"/>
    </row>
    <row r="2971" ht="12.75">
      <c r="B2971" s="159"/>
    </row>
    <row r="2972" ht="12.75">
      <c r="B2972" s="159"/>
    </row>
    <row r="2973" ht="12.75">
      <c r="B2973" s="159"/>
    </row>
    <row r="2974" ht="12.75">
      <c r="B2974" s="159"/>
    </row>
    <row r="2975" ht="12.75">
      <c r="B2975" s="159"/>
    </row>
    <row r="2976" ht="12.75">
      <c r="B2976" s="159"/>
    </row>
    <row r="2977" ht="12.75">
      <c r="B2977" s="159"/>
    </row>
    <row r="2978" ht="12.75">
      <c r="B2978" s="159"/>
    </row>
    <row r="2979" ht="12.75">
      <c r="B2979" s="159"/>
    </row>
    <row r="2980" ht="12.75">
      <c r="B2980" s="159"/>
    </row>
    <row r="2981" ht="12.75">
      <c r="B2981" s="159"/>
    </row>
    <row r="2982" ht="12.75">
      <c r="B2982" s="159"/>
    </row>
    <row r="2983" ht="12.75">
      <c r="B2983" s="159"/>
    </row>
    <row r="2984" ht="12.75">
      <c r="B2984" s="159"/>
    </row>
    <row r="2985" ht="12.75">
      <c r="B2985" s="159"/>
    </row>
    <row r="2986" ht="12.75">
      <c r="B2986" s="159"/>
    </row>
    <row r="2987" ht="12.75">
      <c r="B2987" s="159"/>
    </row>
    <row r="2988" ht="12.75">
      <c r="B2988" s="159"/>
    </row>
    <row r="2989" ht="12.75">
      <c r="B2989" s="159"/>
    </row>
    <row r="2990" ht="12.75">
      <c r="B2990" s="159"/>
    </row>
    <row r="2991" ht="12.75">
      <c r="B2991" s="159"/>
    </row>
    <row r="2992" ht="12.75">
      <c r="B2992" s="159"/>
    </row>
    <row r="2993" ht="12.75">
      <c r="B2993" s="159"/>
    </row>
    <row r="2994" ht="12.75">
      <c r="B2994" s="159"/>
    </row>
    <row r="2995" ht="12.75">
      <c r="B2995" s="159"/>
    </row>
    <row r="2996" ht="12.75">
      <c r="B2996" s="159"/>
    </row>
    <row r="2997" ht="12.75">
      <c r="B2997" s="159"/>
    </row>
    <row r="2998" ht="12.75">
      <c r="B2998" s="159"/>
    </row>
    <row r="2999" ht="12.75">
      <c r="B2999" s="159"/>
    </row>
    <row r="3000" ht="12.75">
      <c r="B3000" s="159"/>
    </row>
    <row r="3001" ht="12.75">
      <c r="B3001" s="159"/>
    </row>
    <row r="3002" ht="12.75">
      <c r="B3002" s="159"/>
    </row>
    <row r="3003" ht="12.75">
      <c r="B3003" s="159"/>
    </row>
    <row r="3004" ht="12.75">
      <c r="B3004" s="159"/>
    </row>
    <row r="3005" ht="12.75">
      <c r="B3005" s="159"/>
    </row>
    <row r="3006" ht="12.75">
      <c r="B3006" s="159"/>
    </row>
    <row r="3007" ht="12.75">
      <c r="B3007" s="159"/>
    </row>
    <row r="3008" ht="12.75">
      <c r="B3008" s="159"/>
    </row>
    <row r="3009" ht="12.75">
      <c r="B3009" s="159"/>
    </row>
    <row r="3010" ht="12.75">
      <c r="B3010" s="159"/>
    </row>
    <row r="3011" ht="12.75">
      <c r="B3011" s="159"/>
    </row>
    <row r="3012" ht="12.75">
      <c r="B3012" s="159"/>
    </row>
    <row r="3013" ht="12.75">
      <c r="B3013" s="159"/>
    </row>
    <row r="3014" ht="12.75">
      <c r="B3014" s="159"/>
    </row>
    <row r="3015" ht="12.75">
      <c r="B3015" s="159"/>
    </row>
    <row r="3016" ht="12.75">
      <c r="B3016" s="159"/>
    </row>
    <row r="3017" ht="12.75">
      <c r="B3017" s="159"/>
    </row>
    <row r="3018" ht="12.75">
      <c r="B3018" s="159"/>
    </row>
    <row r="3019" ht="12.75">
      <c r="B3019" s="159"/>
    </row>
    <row r="3020" ht="12.75">
      <c r="B3020" s="159"/>
    </row>
    <row r="3021" ht="12.75">
      <c r="B3021" s="159"/>
    </row>
    <row r="3022" ht="12.75">
      <c r="B3022" s="159"/>
    </row>
    <row r="3023" ht="12.75">
      <c r="B3023" s="159"/>
    </row>
    <row r="3024" ht="12.75">
      <c r="B3024" s="159"/>
    </row>
    <row r="3025" ht="12.75">
      <c r="B3025" s="159"/>
    </row>
    <row r="3026" ht="12.75">
      <c r="B3026" s="159"/>
    </row>
    <row r="3027" ht="12.75">
      <c r="B3027" s="159"/>
    </row>
    <row r="3028" ht="12.75">
      <c r="B3028" s="159"/>
    </row>
    <row r="3029" ht="12.75">
      <c r="B3029" s="159"/>
    </row>
    <row r="3030" ht="12.75">
      <c r="B3030" s="159"/>
    </row>
    <row r="3031" ht="12.75">
      <c r="B3031" s="159"/>
    </row>
    <row r="3032" ht="12.75">
      <c r="B3032" s="159"/>
    </row>
    <row r="3033" ht="12.75">
      <c r="B3033" s="159"/>
    </row>
    <row r="3034" ht="12.75">
      <c r="B3034" s="159"/>
    </row>
    <row r="3035" ht="12.75">
      <c r="B3035" s="159"/>
    </row>
    <row r="3036" ht="12.75">
      <c r="B3036" s="159"/>
    </row>
    <row r="3037" ht="12.75">
      <c r="B3037" s="159"/>
    </row>
    <row r="3038" ht="12.75">
      <c r="B3038" s="159"/>
    </row>
    <row r="3039" ht="12.75">
      <c r="B3039" s="159"/>
    </row>
    <row r="3040" ht="12.75">
      <c r="B3040" s="159"/>
    </row>
    <row r="3041" ht="12.75">
      <c r="B3041" s="159"/>
    </row>
    <row r="3042" ht="12.75">
      <c r="B3042" s="159"/>
    </row>
    <row r="3043" ht="12.75">
      <c r="B3043" s="159"/>
    </row>
    <row r="3044" ht="12.75">
      <c r="B3044" s="159"/>
    </row>
    <row r="3045" ht="12.75">
      <c r="B3045" s="159"/>
    </row>
    <row r="3046" ht="12.75">
      <c r="B3046" s="159"/>
    </row>
    <row r="3047" ht="12.75">
      <c r="B3047" s="159"/>
    </row>
    <row r="3048" ht="12.75">
      <c r="B3048" s="159"/>
    </row>
    <row r="3049" ht="12.75">
      <c r="B3049" s="159"/>
    </row>
    <row r="3050" ht="12.75">
      <c r="B3050" s="159"/>
    </row>
    <row r="3051" ht="12.75">
      <c r="B3051" s="159"/>
    </row>
    <row r="3052" ht="12.75">
      <c r="B3052" s="159"/>
    </row>
    <row r="3053" ht="12.75">
      <c r="B3053" s="159"/>
    </row>
    <row r="3054" ht="12.75">
      <c r="B3054" s="159"/>
    </row>
    <row r="3055" ht="12.75">
      <c r="B3055" s="159"/>
    </row>
    <row r="3056" ht="12.75">
      <c r="B3056" s="159"/>
    </row>
    <row r="3057" ht="12.75">
      <c r="B3057" s="159"/>
    </row>
    <row r="3058" ht="12.75">
      <c r="B3058" s="159"/>
    </row>
    <row r="3059" ht="12.75">
      <c r="B3059" s="159"/>
    </row>
    <row r="3060" ht="12.75">
      <c r="B3060" s="159"/>
    </row>
    <row r="3061" ht="12.75">
      <c r="B3061" s="159"/>
    </row>
    <row r="3062" ht="12.75">
      <c r="B3062" s="159"/>
    </row>
    <row r="3063" ht="12.75">
      <c r="B3063" s="159"/>
    </row>
    <row r="3064" ht="12.75">
      <c r="B3064" s="159"/>
    </row>
    <row r="3065" ht="12.75">
      <c r="B3065" s="159"/>
    </row>
    <row r="3066" ht="12.75">
      <c r="B3066" s="159"/>
    </row>
    <row r="3067" ht="12.75">
      <c r="B3067" s="159"/>
    </row>
    <row r="3068" ht="12.75">
      <c r="B3068" s="159"/>
    </row>
    <row r="3069" ht="12.75">
      <c r="B3069" s="159"/>
    </row>
    <row r="3070" ht="12.75">
      <c r="B3070" s="159"/>
    </row>
    <row r="3071" ht="12.75">
      <c r="B3071" s="159"/>
    </row>
    <row r="3072" ht="12.75">
      <c r="B3072" s="159"/>
    </row>
    <row r="3073" ht="12.75">
      <c r="B3073" s="159"/>
    </row>
    <row r="3074" ht="12.75">
      <c r="B3074" s="159"/>
    </row>
    <row r="3075" ht="12.75">
      <c r="B3075" s="159"/>
    </row>
    <row r="3076" ht="12.75">
      <c r="B3076" s="159"/>
    </row>
    <row r="3077" ht="12.75">
      <c r="B3077" s="159"/>
    </row>
    <row r="3078" ht="12.75">
      <c r="B3078" s="159"/>
    </row>
    <row r="3079" ht="12.75">
      <c r="B3079" s="159"/>
    </row>
    <row r="3080" ht="12.75">
      <c r="B3080" s="159"/>
    </row>
    <row r="3081" ht="12.75">
      <c r="B3081" s="159"/>
    </row>
    <row r="3082" ht="12.75">
      <c r="B3082" s="159"/>
    </row>
    <row r="3083" ht="12.75">
      <c r="B3083" s="159"/>
    </row>
    <row r="3084" ht="12.75">
      <c r="B3084" s="159"/>
    </row>
    <row r="3085" ht="12.75">
      <c r="B3085" s="159"/>
    </row>
    <row r="3086" ht="12.75">
      <c r="B3086" s="159"/>
    </row>
    <row r="3087" ht="12.75">
      <c r="B3087" s="159"/>
    </row>
    <row r="3088" ht="12.75">
      <c r="B3088" s="159"/>
    </row>
    <row r="3089" ht="12.75">
      <c r="B3089" s="159"/>
    </row>
    <row r="3090" ht="12.75">
      <c r="B3090" s="159"/>
    </row>
    <row r="3091" ht="12.75">
      <c r="B3091" s="159"/>
    </row>
    <row r="3092" ht="12.75">
      <c r="B3092" s="159"/>
    </row>
    <row r="3093" ht="12.75">
      <c r="B3093" s="159"/>
    </row>
    <row r="3094" ht="12.75">
      <c r="B3094" s="159"/>
    </row>
    <row r="3095" ht="12.75">
      <c r="B3095" s="159"/>
    </row>
    <row r="3096" ht="12.75">
      <c r="B3096" s="159"/>
    </row>
    <row r="3097" ht="12.75">
      <c r="B3097" s="159"/>
    </row>
    <row r="3098" ht="12.75">
      <c r="B3098" s="159"/>
    </row>
    <row r="3099" ht="12.75">
      <c r="B3099" s="159"/>
    </row>
    <row r="3100" ht="12.75">
      <c r="B3100" s="159"/>
    </row>
    <row r="3101" ht="12.75">
      <c r="B3101" s="159"/>
    </row>
    <row r="3102" ht="12.75">
      <c r="B3102" s="159"/>
    </row>
    <row r="3103" ht="12.75">
      <c r="B3103" s="159"/>
    </row>
    <row r="3104" ht="12.75">
      <c r="B3104" s="159"/>
    </row>
    <row r="3105" ht="12.75">
      <c r="B3105" s="159"/>
    </row>
    <row r="3106" ht="12.75">
      <c r="B3106" s="159"/>
    </row>
    <row r="3107" ht="12.75">
      <c r="B3107" s="159"/>
    </row>
    <row r="3108" ht="12.75">
      <c r="B3108" s="159"/>
    </row>
    <row r="3109" ht="12.75">
      <c r="B3109" s="159"/>
    </row>
    <row r="3110" ht="12.75">
      <c r="B3110" s="159"/>
    </row>
    <row r="3111" ht="12.75">
      <c r="B3111" s="159"/>
    </row>
    <row r="3112" ht="12.75">
      <c r="B3112" s="159"/>
    </row>
    <row r="3113" ht="12.75">
      <c r="B3113" s="159"/>
    </row>
    <row r="3114" ht="12.75">
      <c r="B3114" s="159"/>
    </row>
    <row r="3115" ht="12.75">
      <c r="B3115" s="159"/>
    </row>
    <row r="3116" ht="12.75">
      <c r="B3116" s="159"/>
    </row>
    <row r="3117" ht="12.75">
      <c r="B3117" s="159"/>
    </row>
    <row r="3118" ht="12.75">
      <c r="B3118" s="159"/>
    </row>
    <row r="3119" ht="12.75">
      <c r="B3119" s="159"/>
    </row>
    <row r="3120" ht="12.75">
      <c r="B3120" s="159"/>
    </row>
    <row r="3121" ht="12.75">
      <c r="B3121" s="159"/>
    </row>
    <row r="3122" ht="12.75">
      <c r="B3122" s="159"/>
    </row>
    <row r="3123" ht="12.75">
      <c r="B3123" s="159"/>
    </row>
    <row r="3124" ht="12.75">
      <c r="B3124" s="159"/>
    </row>
    <row r="3125" ht="12.75">
      <c r="B3125" s="159"/>
    </row>
    <row r="3126" ht="12.75">
      <c r="B3126" s="159"/>
    </row>
    <row r="3127" ht="12.75">
      <c r="B3127" s="159"/>
    </row>
    <row r="3128" ht="12.75">
      <c r="B3128" s="159"/>
    </row>
    <row r="3129" ht="12.75">
      <c r="B3129" s="159"/>
    </row>
    <row r="3130" ht="12.75">
      <c r="B3130" s="159"/>
    </row>
    <row r="3131" ht="12.75">
      <c r="B3131" s="159"/>
    </row>
    <row r="3132" ht="12.75">
      <c r="B3132" s="159"/>
    </row>
    <row r="3133" ht="12.75">
      <c r="B3133" s="159"/>
    </row>
    <row r="3134" ht="12.75">
      <c r="B3134" s="159"/>
    </row>
    <row r="3135" ht="12.75">
      <c r="B3135" s="159"/>
    </row>
    <row r="3136" ht="12.75">
      <c r="B3136" s="159"/>
    </row>
    <row r="3137" ht="12.75">
      <c r="B3137" s="159"/>
    </row>
    <row r="3138" ht="12.75">
      <c r="B3138" s="159"/>
    </row>
    <row r="3139" ht="12.75">
      <c r="B3139" s="159"/>
    </row>
    <row r="3140" ht="12.75">
      <c r="B3140" s="159"/>
    </row>
    <row r="3141" ht="12.75">
      <c r="B3141" s="159"/>
    </row>
    <row r="3142" ht="12.75">
      <c r="B3142" s="159"/>
    </row>
    <row r="3143" ht="12.75">
      <c r="B3143" s="159"/>
    </row>
    <row r="3144" ht="12.75">
      <c r="B3144" s="159"/>
    </row>
    <row r="3145" ht="12.75">
      <c r="B3145" s="159"/>
    </row>
    <row r="3146" ht="12.75">
      <c r="B3146" s="159"/>
    </row>
    <row r="3147" ht="12.75">
      <c r="B3147" s="159"/>
    </row>
    <row r="3148" ht="12.75">
      <c r="B3148" s="159"/>
    </row>
    <row r="3149" ht="12.75">
      <c r="B3149" s="159"/>
    </row>
    <row r="3150" ht="12.75">
      <c r="B3150" s="159"/>
    </row>
    <row r="3151" ht="12.75">
      <c r="B3151" s="159"/>
    </row>
    <row r="3152" ht="12.75">
      <c r="B3152" s="159"/>
    </row>
    <row r="3153" ht="12.75">
      <c r="B3153" s="159"/>
    </row>
    <row r="3154" ht="12.75">
      <c r="B3154" s="159"/>
    </row>
    <row r="3155" ht="12.75">
      <c r="B3155" s="159"/>
    </row>
    <row r="3156" ht="12.75">
      <c r="B3156" s="159"/>
    </row>
    <row r="3157" ht="12.75">
      <c r="B3157" s="159"/>
    </row>
    <row r="3158" ht="12.75">
      <c r="B3158" s="159"/>
    </row>
    <row r="3159" ht="12.75">
      <c r="B3159" s="159"/>
    </row>
    <row r="3160" ht="12.75">
      <c r="B3160" s="159"/>
    </row>
    <row r="3161" ht="12.75">
      <c r="B3161" s="159"/>
    </row>
    <row r="3162" ht="12.75">
      <c r="B3162" s="159"/>
    </row>
    <row r="3163" ht="12.75">
      <c r="B3163" s="159"/>
    </row>
    <row r="3164" ht="12.75">
      <c r="B3164" s="159"/>
    </row>
    <row r="3165" ht="12.75">
      <c r="B3165" s="159"/>
    </row>
    <row r="3166" ht="12.75">
      <c r="B3166" s="159"/>
    </row>
    <row r="3167" ht="12.75">
      <c r="B3167" s="159"/>
    </row>
    <row r="3168" ht="12.75">
      <c r="B3168" s="159"/>
    </row>
    <row r="3169" ht="12.75">
      <c r="B3169" s="159"/>
    </row>
    <row r="3170" ht="12.75">
      <c r="B3170" s="159"/>
    </row>
    <row r="3171" ht="12.75">
      <c r="B3171" s="159"/>
    </row>
    <row r="3172" ht="12.75">
      <c r="B3172" s="159"/>
    </row>
    <row r="3173" ht="12.75">
      <c r="B3173" s="159"/>
    </row>
    <row r="3174" ht="12.75">
      <c r="B3174" s="159"/>
    </row>
    <row r="3175" ht="12.75">
      <c r="B3175" s="159"/>
    </row>
    <row r="3176" ht="12.75">
      <c r="B3176" s="159"/>
    </row>
    <row r="3177" ht="12.75">
      <c r="B3177" s="159"/>
    </row>
    <row r="3178" ht="12.75">
      <c r="B3178" s="159"/>
    </row>
    <row r="3179" ht="12.75">
      <c r="B3179" s="159"/>
    </row>
    <row r="3180" ht="12.75">
      <c r="B3180" s="159"/>
    </row>
    <row r="3181" ht="12.75">
      <c r="B3181" s="159"/>
    </row>
    <row r="3182" ht="12.75">
      <c r="B3182" s="159"/>
    </row>
    <row r="3183" ht="12.75">
      <c r="B3183" s="159"/>
    </row>
    <row r="3184" ht="12.75">
      <c r="B3184" s="159"/>
    </row>
    <row r="3185" ht="12.75">
      <c r="B3185" s="159"/>
    </row>
    <row r="3186" ht="12.75">
      <c r="B3186" s="159"/>
    </row>
    <row r="3187" ht="12.75">
      <c r="B3187" s="159"/>
    </row>
    <row r="3188" ht="12.75">
      <c r="B3188" s="159"/>
    </row>
    <row r="3189" ht="12.75">
      <c r="B3189" s="159"/>
    </row>
    <row r="3190" ht="12.75">
      <c r="B3190" s="159"/>
    </row>
    <row r="3191" ht="12.75">
      <c r="B3191" s="159"/>
    </row>
    <row r="3192" ht="12.75">
      <c r="B3192" s="159"/>
    </row>
    <row r="3193" ht="12.75">
      <c r="B3193" s="159"/>
    </row>
    <row r="3194" ht="12.75">
      <c r="B3194" s="159"/>
    </row>
    <row r="3195" ht="12.75">
      <c r="B3195" s="159"/>
    </row>
    <row r="3196" ht="12.75">
      <c r="B3196" s="159"/>
    </row>
    <row r="3197" ht="12.75">
      <c r="B3197" s="159"/>
    </row>
    <row r="3198" ht="12.75">
      <c r="B3198" s="159"/>
    </row>
    <row r="3199" ht="12.75">
      <c r="B3199" s="159"/>
    </row>
    <row r="3200" ht="12.75">
      <c r="B3200" s="159"/>
    </row>
    <row r="3201" ht="12.75">
      <c r="B3201" s="159"/>
    </row>
    <row r="3202" ht="12.75">
      <c r="B3202" s="159"/>
    </row>
    <row r="3203" ht="12.75">
      <c r="B3203" s="159"/>
    </row>
    <row r="3204" ht="12.75">
      <c r="B3204" s="159"/>
    </row>
    <row r="3205" ht="12.75">
      <c r="B3205" s="159"/>
    </row>
    <row r="3206" ht="12.75">
      <c r="B3206" s="159"/>
    </row>
    <row r="3207" ht="12.75">
      <c r="B3207" s="159"/>
    </row>
    <row r="3208" ht="12.75">
      <c r="B3208" s="159"/>
    </row>
    <row r="3209" ht="12.75">
      <c r="B3209" s="159"/>
    </row>
    <row r="3210" ht="12.75">
      <c r="B3210" s="159"/>
    </row>
    <row r="3211" ht="12.75">
      <c r="B3211" s="159"/>
    </row>
    <row r="3212" ht="12.75">
      <c r="B3212" s="159"/>
    </row>
    <row r="3213" ht="12.75">
      <c r="B3213" s="159"/>
    </row>
    <row r="3214" ht="12.75">
      <c r="B3214" s="159"/>
    </row>
    <row r="3215" ht="12.75">
      <c r="B3215" s="159"/>
    </row>
    <row r="3216" ht="12.75">
      <c r="B3216" s="159"/>
    </row>
    <row r="3217" ht="12.75">
      <c r="B3217" s="159"/>
    </row>
    <row r="3218" ht="12.75">
      <c r="B3218" s="159"/>
    </row>
    <row r="3219" ht="12.75">
      <c r="B3219" s="159"/>
    </row>
    <row r="3220" ht="12.75">
      <c r="B3220" s="159"/>
    </row>
    <row r="3221" ht="12.75">
      <c r="B3221" s="159"/>
    </row>
    <row r="3222" ht="12.75">
      <c r="B3222" s="159"/>
    </row>
    <row r="3223" ht="12.75">
      <c r="B3223" s="159"/>
    </row>
    <row r="3224" ht="12.75">
      <c r="B3224" s="159"/>
    </row>
    <row r="3225" ht="12.75">
      <c r="B3225" s="159"/>
    </row>
    <row r="3226" ht="12.75">
      <c r="B3226" s="159"/>
    </row>
    <row r="3227" ht="12.75">
      <c r="B3227" s="159"/>
    </row>
    <row r="3228" ht="12.75">
      <c r="B3228" s="159"/>
    </row>
    <row r="3229" ht="12.75">
      <c r="B3229" s="159"/>
    </row>
    <row r="3230" ht="12.75">
      <c r="B3230" s="159"/>
    </row>
    <row r="3231" ht="12.75">
      <c r="B3231" s="159"/>
    </row>
    <row r="3232" ht="12.75">
      <c r="B3232" s="159"/>
    </row>
    <row r="3233" ht="12.75">
      <c r="B3233" s="159"/>
    </row>
    <row r="3234" ht="12.75">
      <c r="B3234" s="159"/>
    </row>
    <row r="3235" ht="12.75">
      <c r="B3235" s="159"/>
    </row>
    <row r="3236" ht="12.75">
      <c r="B3236" s="159"/>
    </row>
    <row r="3237" ht="12.75">
      <c r="B3237" s="159"/>
    </row>
    <row r="3238" ht="12.75">
      <c r="B3238" s="159"/>
    </row>
    <row r="3239" ht="12.75">
      <c r="B3239" s="159"/>
    </row>
    <row r="3240" ht="12.75">
      <c r="B3240" s="159"/>
    </row>
    <row r="3241" ht="12.75">
      <c r="B3241" s="159"/>
    </row>
    <row r="3242" ht="12.75">
      <c r="B3242" s="159"/>
    </row>
    <row r="3243" ht="12.75">
      <c r="B3243" s="159"/>
    </row>
    <row r="3244" ht="12.75">
      <c r="B3244" s="159"/>
    </row>
    <row r="3245" ht="12.75">
      <c r="B3245" s="159"/>
    </row>
    <row r="3246" ht="12.75">
      <c r="B3246" s="159"/>
    </row>
    <row r="3247" ht="12.75">
      <c r="B3247" s="159"/>
    </row>
    <row r="3248" ht="12.75">
      <c r="B3248" s="159"/>
    </row>
    <row r="3249" ht="12.75">
      <c r="B3249" s="159"/>
    </row>
    <row r="3250" ht="12.75">
      <c r="B3250" s="159"/>
    </row>
    <row r="3251" ht="12.75">
      <c r="B3251" s="159"/>
    </row>
    <row r="3252" ht="12.75">
      <c r="B3252" s="159"/>
    </row>
    <row r="3253" ht="12.75">
      <c r="B3253" s="159"/>
    </row>
    <row r="3254" ht="12.75">
      <c r="B3254" s="159"/>
    </row>
    <row r="3255" ht="12.75">
      <c r="B3255" s="159"/>
    </row>
    <row r="3256" ht="12.75">
      <c r="B3256" s="159"/>
    </row>
    <row r="3257" ht="12.75">
      <c r="B3257" s="159"/>
    </row>
    <row r="3258" ht="12.75">
      <c r="B3258" s="159"/>
    </row>
    <row r="3259" ht="12.75">
      <c r="B3259" s="159"/>
    </row>
    <row r="3260" ht="12.75">
      <c r="B3260" s="159"/>
    </row>
    <row r="3261" ht="12.75">
      <c r="B3261" s="159"/>
    </row>
    <row r="3262" ht="12.75">
      <c r="B3262" s="159"/>
    </row>
    <row r="3263" ht="12.75">
      <c r="B3263" s="159"/>
    </row>
    <row r="3264" ht="12.75">
      <c r="B3264" s="159"/>
    </row>
    <row r="3265" ht="12.75">
      <c r="B3265" s="159"/>
    </row>
    <row r="3266" ht="12.75">
      <c r="B3266" s="159"/>
    </row>
    <row r="3267" ht="12.75">
      <c r="B3267" s="159"/>
    </row>
    <row r="3268" ht="12.75">
      <c r="B3268" s="159"/>
    </row>
    <row r="3269" ht="12.75">
      <c r="B3269" s="159"/>
    </row>
    <row r="3270" ht="12.75">
      <c r="B3270" s="159"/>
    </row>
    <row r="3271" ht="12.75">
      <c r="B3271" s="159"/>
    </row>
    <row r="3272" ht="12.75">
      <c r="B3272" s="159"/>
    </row>
    <row r="3273" ht="12.75">
      <c r="B3273" s="159"/>
    </row>
    <row r="3274" ht="12.75">
      <c r="B3274" s="159"/>
    </row>
    <row r="3275" ht="12.75">
      <c r="B3275" s="159"/>
    </row>
    <row r="3276" ht="12.75">
      <c r="B3276" s="159"/>
    </row>
    <row r="3277" ht="12.75">
      <c r="B3277" s="159"/>
    </row>
    <row r="3278" ht="12.75">
      <c r="B3278" s="159"/>
    </row>
    <row r="3279" ht="12.75">
      <c r="B3279" s="159"/>
    </row>
    <row r="3280" ht="12.75">
      <c r="B3280" s="159"/>
    </row>
    <row r="3281" ht="12.75">
      <c r="B3281" s="159"/>
    </row>
    <row r="3282" ht="12.75">
      <c r="B3282" s="159"/>
    </row>
    <row r="3283" ht="12.75">
      <c r="B3283" s="159"/>
    </row>
    <row r="3284" ht="12.75">
      <c r="B3284" s="159"/>
    </row>
    <row r="3285" ht="12.75">
      <c r="B3285" s="159"/>
    </row>
    <row r="3286" ht="12.75">
      <c r="B3286" s="159"/>
    </row>
    <row r="3287" ht="12.75">
      <c r="B3287" s="159"/>
    </row>
    <row r="3288" ht="12.75">
      <c r="B3288" s="159"/>
    </row>
    <row r="3289" ht="12.75">
      <c r="B3289" s="159"/>
    </row>
    <row r="3290" ht="12.75">
      <c r="B3290" s="159"/>
    </row>
    <row r="3291" ht="12.75">
      <c r="B3291" s="159"/>
    </row>
    <row r="3292" ht="12.75">
      <c r="B3292" s="159"/>
    </row>
    <row r="3293" ht="12.75">
      <c r="B3293" s="159"/>
    </row>
    <row r="3294" ht="12.75">
      <c r="B3294" s="159"/>
    </row>
    <row r="3295" ht="12.75">
      <c r="B3295" s="159"/>
    </row>
    <row r="3296" ht="12.75">
      <c r="B3296" s="159"/>
    </row>
    <row r="3297" ht="12.75">
      <c r="B3297" s="159"/>
    </row>
    <row r="3298" ht="12.75">
      <c r="B3298" s="159"/>
    </row>
    <row r="3299" ht="12.75">
      <c r="B3299" s="159"/>
    </row>
    <row r="3300" ht="12.75">
      <c r="B3300" s="159"/>
    </row>
    <row r="3301" ht="12.75">
      <c r="B3301" s="159"/>
    </row>
    <row r="3302" ht="12.75">
      <c r="B3302" s="159"/>
    </row>
    <row r="3303" ht="12.75">
      <c r="B3303" s="159"/>
    </row>
    <row r="3304" ht="12.75">
      <c r="B3304" s="159"/>
    </row>
    <row r="3305" ht="12.75">
      <c r="B3305" s="159"/>
    </row>
    <row r="3306" ht="12.75">
      <c r="B3306" s="159"/>
    </row>
    <row r="3307" ht="12.75">
      <c r="B3307" s="159"/>
    </row>
    <row r="3308" ht="12.75">
      <c r="B3308" s="159"/>
    </row>
    <row r="3309" ht="12.75">
      <c r="B3309" s="159"/>
    </row>
    <row r="3310" ht="12.75">
      <c r="B3310" s="159"/>
    </row>
    <row r="3311" ht="12.75">
      <c r="B3311" s="159"/>
    </row>
    <row r="3312" ht="12.75">
      <c r="B3312" s="159"/>
    </row>
    <row r="3313" ht="12.75">
      <c r="B3313" s="159"/>
    </row>
    <row r="3314" ht="12.75">
      <c r="B3314" s="159"/>
    </row>
    <row r="3315" ht="12.75">
      <c r="B3315" s="159"/>
    </row>
    <row r="3316" ht="12.75">
      <c r="B3316" s="159"/>
    </row>
    <row r="3317" ht="12.75">
      <c r="B3317" s="159"/>
    </row>
    <row r="3318" ht="12.75">
      <c r="B3318" s="159"/>
    </row>
    <row r="3319" ht="12.75">
      <c r="B3319" s="159"/>
    </row>
    <row r="3320" ht="12.75">
      <c r="B3320" s="159"/>
    </row>
    <row r="3321" ht="12.75">
      <c r="B3321" s="159"/>
    </row>
    <row r="3322" ht="12.75">
      <c r="B3322" s="159"/>
    </row>
    <row r="3323" ht="12.75">
      <c r="B3323" s="159"/>
    </row>
    <row r="3324" ht="12.75">
      <c r="B3324" s="159"/>
    </row>
    <row r="3325" ht="12.75">
      <c r="B3325" s="159"/>
    </row>
    <row r="3326" ht="12.75">
      <c r="B3326" s="159"/>
    </row>
    <row r="3327" ht="12.75">
      <c r="B3327" s="159"/>
    </row>
    <row r="3328" ht="12.75">
      <c r="B3328" s="159"/>
    </row>
    <row r="3329" ht="12.75">
      <c r="B3329" s="159"/>
    </row>
    <row r="3330" ht="12.75">
      <c r="B3330" s="159"/>
    </row>
    <row r="3331" ht="12.75">
      <c r="B3331" s="159"/>
    </row>
    <row r="3332" ht="12.75">
      <c r="B3332" s="159"/>
    </row>
    <row r="3333" ht="12.75">
      <c r="B3333" s="159"/>
    </row>
    <row r="3334" ht="12.75">
      <c r="B3334" s="159"/>
    </row>
    <row r="3335" ht="12.75">
      <c r="B3335" s="159"/>
    </row>
    <row r="3336" ht="12.75">
      <c r="B3336" s="159"/>
    </row>
    <row r="3337" ht="12.75">
      <c r="B3337" s="159"/>
    </row>
    <row r="3338" ht="12.75">
      <c r="B3338" s="159"/>
    </row>
    <row r="3339" ht="12.75">
      <c r="B3339" s="159"/>
    </row>
    <row r="3340" ht="12.75">
      <c r="B3340" s="159"/>
    </row>
    <row r="3341" ht="12.75">
      <c r="B3341" s="159"/>
    </row>
    <row r="3342" ht="12.75">
      <c r="B3342" s="159"/>
    </row>
    <row r="3343" ht="12.75">
      <c r="B3343" s="159"/>
    </row>
    <row r="3344" ht="12.75">
      <c r="B3344" s="159"/>
    </row>
    <row r="3345" ht="12.75">
      <c r="B3345" s="159"/>
    </row>
    <row r="3346" ht="12.75">
      <c r="B3346" s="159"/>
    </row>
    <row r="3347" ht="12.75">
      <c r="B3347" s="159"/>
    </row>
    <row r="3348" ht="12.75">
      <c r="B3348" s="159"/>
    </row>
    <row r="3349" ht="12.75">
      <c r="B3349" s="159"/>
    </row>
    <row r="3350" ht="12.75">
      <c r="B3350" s="159"/>
    </row>
    <row r="3351" ht="12.75">
      <c r="B3351" s="159"/>
    </row>
    <row r="3352" ht="12.75">
      <c r="B3352" s="159"/>
    </row>
    <row r="3353" ht="12.75">
      <c r="B3353" s="159"/>
    </row>
    <row r="3354" ht="12.75">
      <c r="B3354" s="159"/>
    </row>
    <row r="3355" ht="12.75">
      <c r="B3355" s="159"/>
    </row>
    <row r="3356" ht="12.75">
      <c r="B3356" s="159"/>
    </row>
    <row r="3357" ht="12.75">
      <c r="B3357" s="159"/>
    </row>
    <row r="3358" ht="12.75">
      <c r="B3358" s="159"/>
    </row>
    <row r="3359" ht="12.75">
      <c r="B3359" s="159"/>
    </row>
    <row r="3360" ht="12.75">
      <c r="B3360" s="159"/>
    </row>
    <row r="3361" ht="12.75">
      <c r="B3361" s="159"/>
    </row>
    <row r="3362" ht="12.75">
      <c r="B3362" s="159"/>
    </row>
    <row r="3363" ht="12.75">
      <c r="B3363" s="159"/>
    </row>
    <row r="3364" ht="12.75">
      <c r="B3364" s="159"/>
    </row>
    <row r="3365" ht="12.75">
      <c r="B3365" s="159"/>
    </row>
    <row r="3366" ht="12.75">
      <c r="B3366" s="159"/>
    </row>
    <row r="3367" ht="12.75">
      <c r="B3367" s="159"/>
    </row>
    <row r="3368" ht="12.75">
      <c r="B3368" s="159"/>
    </row>
    <row r="3369" ht="12.75">
      <c r="B3369" s="159"/>
    </row>
    <row r="3370" ht="12.75">
      <c r="B3370" s="159"/>
    </row>
    <row r="3371" ht="12.75">
      <c r="B3371" s="159"/>
    </row>
    <row r="3372" ht="12.75">
      <c r="B3372" s="159"/>
    </row>
    <row r="3373" ht="12.75">
      <c r="B3373" s="159"/>
    </row>
    <row r="3374" ht="12.75">
      <c r="B3374" s="159"/>
    </row>
    <row r="3375" ht="12.75">
      <c r="B3375" s="159"/>
    </row>
    <row r="3376" ht="12.75">
      <c r="B3376" s="159"/>
    </row>
    <row r="3377" ht="12.75">
      <c r="B3377" s="159"/>
    </row>
    <row r="3378" ht="12.75">
      <c r="B3378" s="159"/>
    </row>
    <row r="3379" ht="12.75">
      <c r="B3379" s="159"/>
    </row>
    <row r="3380" ht="12.75">
      <c r="B3380" s="159"/>
    </row>
    <row r="3381" ht="12.75">
      <c r="B3381" s="159"/>
    </row>
    <row r="3382" ht="12.75">
      <c r="B3382" s="159"/>
    </row>
    <row r="3383" ht="12.75">
      <c r="B3383" s="159"/>
    </row>
    <row r="3384" ht="12.75">
      <c r="B3384" s="159"/>
    </row>
    <row r="3385" ht="12.75">
      <c r="B3385" s="159"/>
    </row>
    <row r="3386" ht="12.75">
      <c r="B3386" s="159"/>
    </row>
    <row r="3387" ht="12.75">
      <c r="B3387" s="159"/>
    </row>
    <row r="3388" ht="12.75">
      <c r="B3388" s="159"/>
    </row>
    <row r="3389" ht="12.75">
      <c r="B3389" s="159"/>
    </row>
    <row r="3390" ht="12.75">
      <c r="B3390" s="159"/>
    </row>
    <row r="3391" ht="12.75">
      <c r="B3391" s="159"/>
    </row>
    <row r="3392" ht="12.75">
      <c r="B3392" s="159"/>
    </row>
    <row r="3393" ht="12.75">
      <c r="B3393" s="159"/>
    </row>
    <row r="3394" ht="12.75">
      <c r="B3394" s="159"/>
    </row>
    <row r="3395" ht="12.75">
      <c r="B3395" s="159"/>
    </row>
    <row r="3396" ht="12.75">
      <c r="B3396" s="159"/>
    </row>
    <row r="3397" ht="12.75">
      <c r="B3397" s="159"/>
    </row>
    <row r="3398" ht="12.75">
      <c r="B3398" s="159"/>
    </row>
    <row r="3399" ht="12.75">
      <c r="B3399" s="159"/>
    </row>
    <row r="3400" ht="12.75">
      <c r="B3400" s="159"/>
    </row>
    <row r="3401" ht="12.75">
      <c r="B3401" s="159"/>
    </row>
    <row r="3402" ht="12.75">
      <c r="B3402" s="159"/>
    </row>
    <row r="3403" ht="12.75">
      <c r="B3403" s="159"/>
    </row>
    <row r="3404" ht="12.75">
      <c r="B3404" s="159"/>
    </row>
    <row r="3405" ht="12.75">
      <c r="B3405" s="159"/>
    </row>
    <row r="3406" ht="12.75">
      <c r="B3406" s="159"/>
    </row>
    <row r="3407" ht="12.75">
      <c r="B3407" s="159"/>
    </row>
    <row r="3408" ht="12.75">
      <c r="B3408" s="159"/>
    </row>
    <row r="3409" ht="12.75">
      <c r="B3409" s="159"/>
    </row>
    <row r="3410" ht="12.75">
      <c r="B3410" s="159"/>
    </row>
    <row r="3411" ht="12.75">
      <c r="B3411" s="159"/>
    </row>
    <row r="3412" ht="12.75">
      <c r="B3412" s="159"/>
    </row>
    <row r="3413" ht="12.75">
      <c r="B3413" s="159"/>
    </row>
    <row r="3414" ht="12.75">
      <c r="B3414" s="159"/>
    </row>
    <row r="3415" ht="12.75">
      <c r="B3415" s="159"/>
    </row>
    <row r="3416" ht="12.75">
      <c r="B3416" s="159"/>
    </row>
    <row r="3417" ht="12.75">
      <c r="B3417" s="159"/>
    </row>
    <row r="3418" ht="12.75">
      <c r="B3418" s="159"/>
    </row>
    <row r="3419" ht="12.75">
      <c r="B3419" s="159"/>
    </row>
    <row r="3420" ht="12.75">
      <c r="B3420" s="159"/>
    </row>
    <row r="3421" ht="12.75">
      <c r="B3421" s="159"/>
    </row>
    <row r="3422" ht="12.75">
      <c r="B3422" s="159"/>
    </row>
    <row r="3423" ht="12.75">
      <c r="B3423" s="159"/>
    </row>
    <row r="3424" ht="12.75">
      <c r="B3424" s="159"/>
    </row>
    <row r="3425" ht="12.75">
      <c r="B3425" s="159"/>
    </row>
    <row r="3426" ht="12.75">
      <c r="B3426" s="159"/>
    </row>
    <row r="3427" ht="12.75">
      <c r="B3427" s="159"/>
    </row>
    <row r="3428" ht="12.75">
      <c r="B3428" s="159"/>
    </row>
    <row r="3429" ht="12.75">
      <c r="B3429" s="159"/>
    </row>
    <row r="3430" ht="12.75">
      <c r="B3430" s="159"/>
    </row>
    <row r="3431" ht="12.75">
      <c r="B3431" s="159"/>
    </row>
    <row r="3432" ht="12.75">
      <c r="B3432" s="159"/>
    </row>
    <row r="3433" ht="12.75">
      <c r="B3433" s="159"/>
    </row>
    <row r="3434" ht="12.75">
      <c r="B3434" s="159"/>
    </row>
    <row r="3435" ht="12.75">
      <c r="B3435" s="159"/>
    </row>
    <row r="3436" ht="12.75">
      <c r="B3436" s="159"/>
    </row>
    <row r="3437" ht="12.75">
      <c r="B3437" s="159"/>
    </row>
    <row r="3438" ht="12.75">
      <c r="B3438" s="159"/>
    </row>
    <row r="3439" ht="12.75">
      <c r="B3439" s="159"/>
    </row>
    <row r="3440" ht="12.75">
      <c r="B3440" s="159"/>
    </row>
    <row r="3441" ht="12.75">
      <c r="B3441" s="159"/>
    </row>
    <row r="3442" ht="12.75">
      <c r="B3442" s="159"/>
    </row>
    <row r="3443" ht="12.75">
      <c r="B3443" s="159"/>
    </row>
    <row r="3444" ht="12.75">
      <c r="B3444" s="159"/>
    </row>
    <row r="3445" ht="12.75">
      <c r="B3445" s="159"/>
    </row>
    <row r="3446" ht="12.75">
      <c r="B3446" s="159"/>
    </row>
    <row r="3447" ht="12.75">
      <c r="B3447" s="159"/>
    </row>
    <row r="3448" ht="12.75">
      <c r="B3448" s="159"/>
    </row>
    <row r="3449" ht="12.75">
      <c r="B3449" s="159"/>
    </row>
    <row r="3450" ht="12.75">
      <c r="B3450" s="159"/>
    </row>
    <row r="3451" ht="12.75">
      <c r="B3451" s="159"/>
    </row>
    <row r="3452" ht="12.75">
      <c r="B3452" s="159"/>
    </row>
    <row r="3453" ht="12.75">
      <c r="B3453" s="159"/>
    </row>
    <row r="3454" ht="12.75">
      <c r="B3454" s="159"/>
    </row>
    <row r="3455" ht="12.75">
      <c r="B3455" s="159"/>
    </row>
    <row r="3456" ht="12.75">
      <c r="B3456" s="159"/>
    </row>
    <row r="3457" ht="12.75">
      <c r="B3457" s="159"/>
    </row>
    <row r="3458" ht="12.75">
      <c r="B3458" s="159"/>
    </row>
    <row r="3459" ht="12.75">
      <c r="B3459" s="159"/>
    </row>
    <row r="3460" ht="12.75">
      <c r="B3460" s="159"/>
    </row>
    <row r="3461" ht="12.75">
      <c r="B3461" s="159"/>
    </row>
    <row r="3462" ht="12.75">
      <c r="B3462" s="159"/>
    </row>
    <row r="3463" ht="12.75">
      <c r="B3463" s="159"/>
    </row>
    <row r="3464" ht="12.75">
      <c r="B3464" s="159"/>
    </row>
    <row r="3465" ht="12.75">
      <c r="B3465" s="159"/>
    </row>
    <row r="3466" ht="12.75">
      <c r="B3466" s="159"/>
    </row>
    <row r="3467" ht="12.75">
      <c r="B3467" s="159"/>
    </row>
    <row r="3468" ht="12.75">
      <c r="B3468" s="159"/>
    </row>
    <row r="3469" ht="12.75">
      <c r="B3469" s="159"/>
    </row>
    <row r="3470" ht="12.75">
      <c r="B3470" s="159"/>
    </row>
    <row r="3471" ht="12.75">
      <c r="B3471" s="159"/>
    </row>
    <row r="3472" ht="12.75">
      <c r="B3472" s="159"/>
    </row>
    <row r="3473" ht="12.75">
      <c r="B3473" s="159"/>
    </row>
    <row r="3474" ht="12.75">
      <c r="B3474" s="159"/>
    </row>
    <row r="3475" ht="12.75">
      <c r="B3475" s="159"/>
    </row>
    <row r="3476" ht="12.75">
      <c r="B3476" s="159"/>
    </row>
    <row r="3477" ht="12.75">
      <c r="B3477" s="159"/>
    </row>
    <row r="3478" ht="12.75">
      <c r="B3478" s="159"/>
    </row>
    <row r="3479" ht="12.75">
      <c r="B3479" s="159"/>
    </row>
    <row r="3480" ht="12.75">
      <c r="B3480" s="159"/>
    </row>
    <row r="3481" ht="12.75">
      <c r="B3481" s="159"/>
    </row>
    <row r="3482" ht="12.75">
      <c r="B3482" s="159"/>
    </row>
    <row r="3483" ht="12.75">
      <c r="B3483" s="159"/>
    </row>
    <row r="3484" ht="12.75">
      <c r="B3484" s="159"/>
    </row>
    <row r="3485" ht="12.75">
      <c r="B3485" s="159"/>
    </row>
    <row r="3486" ht="12.75">
      <c r="B3486" s="159"/>
    </row>
    <row r="3487" ht="12.75">
      <c r="B3487" s="159"/>
    </row>
    <row r="3488" ht="12.75">
      <c r="B3488" s="159"/>
    </row>
    <row r="3489" ht="12.75">
      <c r="B3489" s="159"/>
    </row>
    <row r="3490" ht="12.75">
      <c r="B3490" s="159"/>
    </row>
    <row r="3491" ht="12.75">
      <c r="B3491" s="159"/>
    </row>
    <row r="3492" ht="12.75">
      <c r="B3492" s="159"/>
    </row>
    <row r="3493" ht="12.75">
      <c r="B3493" s="159"/>
    </row>
    <row r="3494" ht="12.75">
      <c r="B3494" s="159"/>
    </row>
    <row r="3495" ht="12.75">
      <c r="B3495" s="159"/>
    </row>
    <row r="3496" ht="12.75">
      <c r="B3496" s="159"/>
    </row>
    <row r="3497" ht="12.75">
      <c r="B3497" s="159"/>
    </row>
    <row r="3498" ht="12.75">
      <c r="B3498" s="159"/>
    </row>
    <row r="3499" ht="12.75">
      <c r="B3499" s="159"/>
    </row>
    <row r="3500" ht="12.75">
      <c r="B3500" s="159"/>
    </row>
    <row r="3501" ht="12.75">
      <c r="B3501" s="159"/>
    </row>
    <row r="3502" ht="12.75">
      <c r="B3502" s="159"/>
    </row>
    <row r="3503" ht="12.75">
      <c r="B3503" s="159"/>
    </row>
    <row r="3504" ht="12.75">
      <c r="B3504" s="159"/>
    </row>
    <row r="3505" ht="12.75">
      <c r="B3505" s="159"/>
    </row>
    <row r="3506" ht="12.75">
      <c r="B3506" s="159"/>
    </row>
    <row r="3507" ht="12.75">
      <c r="B3507" s="159"/>
    </row>
    <row r="3508" ht="12.75">
      <c r="B3508" s="159"/>
    </row>
    <row r="3509" ht="12.75">
      <c r="B3509" s="159"/>
    </row>
    <row r="3510" ht="12.75">
      <c r="B3510" s="159"/>
    </row>
    <row r="3511" ht="12.75">
      <c r="B3511" s="159"/>
    </row>
    <row r="3512" ht="12.75">
      <c r="B3512" s="159"/>
    </row>
    <row r="3513" ht="12.75">
      <c r="B3513" s="159"/>
    </row>
    <row r="3514" ht="12.75">
      <c r="B3514" s="159"/>
    </row>
    <row r="3515" ht="12.75">
      <c r="B3515" s="159"/>
    </row>
    <row r="3516" ht="12.75">
      <c r="B3516" s="159"/>
    </row>
    <row r="3517" ht="12.75">
      <c r="B3517" s="159"/>
    </row>
    <row r="3518" ht="12.75">
      <c r="B3518" s="159"/>
    </row>
    <row r="3519" ht="12.75">
      <c r="B3519" s="159"/>
    </row>
    <row r="3520" ht="12.75">
      <c r="B3520" s="159"/>
    </row>
    <row r="3521" ht="12.75">
      <c r="B3521" s="159"/>
    </row>
    <row r="3522" ht="12.75">
      <c r="B3522" s="159"/>
    </row>
    <row r="3523" ht="12.75">
      <c r="B3523" s="159"/>
    </row>
    <row r="3524" ht="12.75">
      <c r="B3524" s="159"/>
    </row>
    <row r="3525" ht="12.75">
      <c r="B3525" s="159"/>
    </row>
    <row r="3526" ht="12.75">
      <c r="B3526" s="159"/>
    </row>
    <row r="3527" ht="12.75">
      <c r="B3527" s="159"/>
    </row>
    <row r="3528" ht="12.75">
      <c r="B3528" s="159"/>
    </row>
    <row r="3529" ht="12.75">
      <c r="B3529" s="159"/>
    </row>
    <row r="3530" ht="12.75">
      <c r="B3530" s="159"/>
    </row>
    <row r="3531" ht="12.75">
      <c r="B3531" s="159"/>
    </row>
    <row r="3532" ht="12.75">
      <c r="B3532" s="159"/>
    </row>
    <row r="3533" ht="12.75">
      <c r="B3533" s="159"/>
    </row>
    <row r="3534" ht="12.75">
      <c r="B3534" s="159"/>
    </row>
    <row r="3535" ht="12.75">
      <c r="B3535" s="159"/>
    </row>
    <row r="3536" ht="12.75">
      <c r="B3536" s="159"/>
    </row>
    <row r="3537" ht="12.75">
      <c r="B3537" s="159"/>
    </row>
    <row r="3538" ht="12.75">
      <c r="B3538" s="159"/>
    </row>
    <row r="3539" ht="12.75">
      <c r="B3539" s="159"/>
    </row>
    <row r="3540" ht="12.75">
      <c r="B3540" s="159"/>
    </row>
    <row r="3541" ht="12.75">
      <c r="B3541" s="159"/>
    </row>
    <row r="3542" ht="12.75">
      <c r="B3542" s="159"/>
    </row>
    <row r="3543" ht="12.75">
      <c r="B3543" s="159"/>
    </row>
    <row r="3544" ht="12.75">
      <c r="B3544" s="159"/>
    </row>
    <row r="3545" ht="12.75">
      <c r="B3545" s="159"/>
    </row>
    <row r="3546" ht="12.75">
      <c r="B3546" s="159"/>
    </row>
    <row r="3547" ht="12.75">
      <c r="B3547" s="159"/>
    </row>
    <row r="3548" ht="12.75">
      <c r="B3548" s="159"/>
    </row>
    <row r="3549" ht="12.75">
      <c r="B3549" s="159"/>
    </row>
    <row r="3550" ht="12.75">
      <c r="B3550" s="159"/>
    </row>
    <row r="3551" ht="12.75">
      <c r="B3551" s="159"/>
    </row>
    <row r="3552" ht="12.75">
      <c r="B3552" s="159"/>
    </row>
    <row r="3553" ht="12.75">
      <c r="B3553" s="159"/>
    </row>
    <row r="3554" ht="12.75">
      <c r="B3554" s="159"/>
    </row>
    <row r="3555" ht="12.75">
      <c r="B3555" s="159"/>
    </row>
    <row r="3556" ht="12.75">
      <c r="B3556" s="159"/>
    </row>
    <row r="3557" ht="12.75">
      <c r="B3557" s="159"/>
    </row>
    <row r="3558" ht="12.75">
      <c r="B3558" s="159"/>
    </row>
    <row r="3559" ht="12.75">
      <c r="B3559" s="159"/>
    </row>
    <row r="3560" ht="12.75">
      <c r="B3560" s="159"/>
    </row>
    <row r="3561" ht="12.75">
      <c r="B3561" s="159"/>
    </row>
    <row r="3562" ht="12.75">
      <c r="B3562" s="159"/>
    </row>
    <row r="3563" ht="12.75">
      <c r="B3563" s="159"/>
    </row>
    <row r="3564" ht="12.75">
      <c r="B3564" s="159"/>
    </row>
    <row r="3565" ht="12.75">
      <c r="B3565" s="159"/>
    </row>
    <row r="3566" ht="12.75">
      <c r="B3566" s="159"/>
    </row>
    <row r="3567" ht="12.75">
      <c r="B3567" s="159"/>
    </row>
    <row r="3568" ht="12.75">
      <c r="B3568" s="159"/>
    </row>
    <row r="3569" ht="12.75">
      <c r="B3569" s="159"/>
    </row>
    <row r="3570" ht="12.75">
      <c r="B3570" s="159"/>
    </row>
    <row r="3571" ht="12.75">
      <c r="B3571" s="159"/>
    </row>
    <row r="3572" ht="12.75">
      <c r="B3572" s="159"/>
    </row>
    <row r="3573" ht="12.75">
      <c r="B3573" s="159"/>
    </row>
    <row r="3574" ht="12.75">
      <c r="B3574" s="159"/>
    </row>
    <row r="3575" ht="12.75">
      <c r="B3575" s="159"/>
    </row>
    <row r="3576" ht="12.75">
      <c r="B3576" s="159"/>
    </row>
    <row r="3577" ht="12.75">
      <c r="B3577" s="159"/>
    </row>
    <row r="3578" ht="12.75">
      <c r="B3578" s="159"/>
    </row>
    <row r="3579" ht="12.75">
      <c r="B3579" s="159"/>
    </row>
    <row r="3580" ht="12.75">
      <c r="B3580" s="159"/>
    </row>
    <row r="3581" ht="12.75">
      <c r="B3581" s="159"/>
    </row>
    <row r="3582" ht="12.75">
      <c r="B3582" s="159"/>
    </row>
    <row r="3583" ht="12.75">
      <c r="B3583" s="159"/>
    </row>
    <row r="3584" ht="12.75">
      <c r="B3584" s="159"/>
    </row>
    <row r="3585" ht="12.75">
      <c r="B3585" s="159"/>
    </row>
    <row r="3586" ht="12.75">
      <c r="B3586" s="159"/>
    </row>
    <row r="3587" ht="12.75">
      <c r="B3587" s="159"/>
    </row>
    <row r="3588" ht="12.75">
      <c r="B3588" s="159"/>
    </row>
    <row r="3589" ht="12.75">
      <c r="B3589" s="159"/>
    </row>
    <row r="3590" ht="12.75">
      <c r="B3590" s="159"/>
    </row>
    <row r="3591" ht="12.75">
      <c r="B3591" s="159"/>
    </row>
    <row r="3592" ht="12.75">
      <c r="B3592" s="159"/>
    </row>
    <row r="3593" ht="12.75">
      <c r="B3593" s="159"/>
    </row>
    <row r="3594" ht="12.75">
      <c r="B3594" s="159"/>
    </row>
    <row r="3595" ht="12.75">
      <c r="B3595" s="159"/>
    </row>
    <row r="3596" ht="12.75">
      <c r="B3596" s="159"/>
    </row>
    <row r="3597" ht="12.75">
      <c r="B3597" s="159"/>
    </row>
    <row r="3598" ht="12.75">
      <c r="B3598" s="159"/>
    </row>
    <row r="3599" ht="12.75">
      <c r="B3599" s="159"/>
    </row>
    <row r="3600" ht="12.75">
      <c r="B3600" s="159"/>
    </row>
    <row r="3601" ht="12.75">
      <c r="B3601" s="159"/>
    </row>
    <row r="3602" ht="12.75">
      <c r="B3602" s="159"/>
    </row>
    <row r="3603" ht="12.75">
      <c r="B3603" s="159"/>
    </row>
    <row r="3604" ht="12.75">
      <c r="B3604" s="159"/>
    </row>
    <row r="3605" ht="12.75">
      <c r="B3605" s="159"/>
    </row>
    <row r="3606" ht="12.75">
      <c r="B3606" s="159"/>
    </row>
    <row r="3607" ht="12.75">
      <c r="B3607" s="159"/>
    </row>
    <row r="3608" ht="12.75">
      <c r="B3608" s="159"/>
    </row>
    <row r="3609" ht="12.75">
      <c r="B3609" s="159"/>
    </row>
    <row r="3610" ht="12.75">
      <c r="B3610" s="159"/>
    </row>
    <row r="3611" ht="12.75">
      <c r="B3611" s="159"/>
    </row>
    <row r="3612" ht="12.75">
      <c r="B3612" s="159"/>
    </row>
    <row r="3613" ht="12.75">
      <c r="B3613" s="159"/>
    </row>
    <row r="3614" ht="12.75">
      <c r="B3614" s="159"/>
    </row>
    <row r="3615" ht="12.75">
      <c r="B3615" s="159"/>
    </row>
    <row r="3616" ht="12.75">
      <c r="B3616" s="159"/>
    </row>
    <row r="3617" ht="12.75">
      <c r="B3617" s="159"/>
    </row>
    <row r="3618" ht="12.75">
      <c r="B3618" s="159"/>
    </row>
    <row r="3619" ht="12.75">
      <c r="B3619" s="159"/>
    </row>
    <row r="3620" ht="12.75">
      <c r="B3620" s="159"/>
    </row>
    <row r="3621" ht="12.75">
      <c r="B3621" s="159"/>
    </row>
    <row r="3622" ht="12.75">
      <c r="B3622" s="159"/>
    </row>
    <row r="3623" ht="12.75">
      <c r="B3623" s="159"/>
    </row>
    <row r="3624" ht="12.75">
      <c r="B3624" s="159"/>
    </row>
    <row r="3625" ht="12.75">
      <c r="B3625" s="159"/>
    </row>
    <row r="3626" ht="12.75">
      <c r="B3626" s="159"/>
    </row>
    <row r="3627" ht="12.75">
      <c r="B3627" s="159"/>
    </row>
    <row r="3628" ht="12.75">
      <c r="B3628" s="159"/>
    </row>
    <row r="3629" ht="12.75">
      <c r="B3629" s="159"/>
    </row>
    <row r="3630" ht="12.75">
      <c r="B3630" s="159"/>
    </row>
    <row r="3631" ht="12.75">
      <c r="B3631" s="159"/>
    </row>
    <row r="3632" ht="12.75">
      <c r="B3632" s="159"/>
    </row>
    <row r="3633" ht="12.75">
      <c r="B3633" s="159"/>
    </row>
    <row r="3634" ht="12.75">
      <c r="B3634" s="159"/>
    </row>
    <row r="3635" ht="12.75">
      <c r="B3635" s="159"/>
    </row>
    <row r="3636" ht="12.75">
      <c r="B3636" s="159"/>
    </row>
    <row r="3637" ht="12.75">
      <c r="B3637" s="159"/>
    </row>
    <row r="3638" ht="12.75">
      <c r="B3638" s="159"/>
    </row>
    <row r="3639" ht="12.75">
      <c r="B3639" s="159"/>
    </row>
    <row r="3640" ht="12.75">
      <c r="B3640" s="159"/>
    </row>
    <row r="3641" ht="12.75">
      <c r="B3641" s="159"/>
    </row>
    <row r="3642" ht="12.75">
      <c r="B3642" s="159"/>
    </row>
    <row r="3643" ht="12.75">
      <c r="B3643" s="159"/>
    </row>
    <row r="3644" ht="12.75">
      <c r="B3644" s="159"/>
    </row>
    <row r="3645" ht="12.75">
      <c r="B3645" s="159"/>
    </row>
    <row r="3646" ht="12.75">
      <c r="B3646" s="159"/>
    </row>
    <row r="3647" ht="12.75">
      <c r="B3647" s="159"/>
    </row>
    <row r="3648" ht="12.75">
      <c r="B3648" s="159"/>
    </row>
    <row r="3649" ht="12.75">
      <c r="B3649" s="159"/>
    </row>
    <row r="3650" ht="12.75">
      <c r="B3650" s="159"/>
    </row>
    <row r="3651" ht="12.75">
      <c r="B3651" s="159"/>
    </row>
    <row r="3652" ht="12.75">
      <c r="B3652" s="159"/>
    </row>
    <row r="3653" ht="12.75">
      <c r="B3653" s="159"/>
    </row>
    <row r="3654" ht="12.75">
      <c r="B3654" s="159"/>
    </row>
    <row r="3655" ht="12.75">
      <c r="B3655" s="159"/>
    </row>
    <row r="3656" ht="12.75">
      <c r="B3656" s="159"/>
    </row>
    <row r="3657" ht="12.75">
      <c r="B3657" s="159"/>
    </row>
    <row r="3658" ht="12.75">
      <c r="B3658" s="159"/>
    </row>
    <row r="3659" ht="12.75">
      <c r="B3659" s="159"/>
    </row>
    <row r="3660" ht="12.75">
      <c r="B3660" s="159"/>
    </row>
    <row r="3661" ht="12.75">
      <c r="B3661" s="159"/>
    </row>
    <row r="3662" ht="12.75">
      <c r="B3662" s="159"/>
    </row>
    <row r="3663" ht="12.75">
      <c r="B3663" s="159"/>
    </row>
    <row r="3664" ht="12.75">
      <c r="B3664" s="159"/>
    </row>
    <row r="3665" ht="12.75">
      <c r="B3665" s="159"/>
    </row>
    <row r="3666" ht="12.75">
      <c r="B3666" s="159"/>
    </row>
    <row r="3667" ht="12.75">
      <c r="B3667" s="159"/>
    </row>
    <row r="3668" ht="12.75">
      <c r="B3668" s="159"/>
    </row>
    <row r="3669" ht="12.75">
      <c r="B3669" s="159"/>
    </row>
    <row r="3670" ht="12.75">
      <c r="B3670" s="159"/>
    </row>
    <row r="3671" ht="12.75">
      <c r="B3671" s="159"/>
    </row>
    <row r="3672" ht="12.75">
      <c r="B3672" s="159"/>
    </row>
    <row r="3673" ht="12.75">
      <c r="B3673" s="159"/>
    </row>
    <row r="3674" ht="12.75">
      <c r="B3674" s="159"/>
    </row>
    <row r="3675" ht="12.75">
      <c r="B3675" s="159"/>
    </row>
    <row r="3676" ht="12.75">
      <c r="B3676" s="159"/>
    </row>
    <row r="3677" ht="12.75">
      <c r="B3677" s="159"/>
    </row>
    <row r="3678" ht="12.75">
      <c r="B3678" s="159"/>
    </row>
    <row r="3679" ht="12.75">
      <c r="B3679" s="159"/>
    </row>
    <row r="3680" ht="12.75">
      <c r="B3680" s="159"/>
    </row>
    <row r="3681" ht="12.75">
      <c r="B3681" s="159"/>
    </row>
    <row r="3682" ht="12.75">
      <c r="B3682" s="159"/>
    </row>
    <row r="3683" ht="12.75">
      <c r="B3683" s="159"/>
    </row>
    <row r="3684" ht="12.75">
      <c r="B3684" s="159"/>
    </row>
    <row r="3685" ht="12.75">
      <c r="B3685" s="159"/>
    </row>
    <row r="3686" ht="12.75">
      <c r="B3686" s="159"/>
    </row>
    <row r="3687" ht="12.75">
      <c r="B3687" s="159"/>
    </row>
    <row r="3688" ht="12.75">
      <c r="B3688" s="159"/>
    </row>
    <row r="3689" ht="12.75">
      <c r="B3689" s="159"/>
    </row>
    <row r="3690" ht="12.75">
      <c r="B3690" s="159"/>
    </row>
    <row r="3691" ht="12.75">
      <c r="B3691" s="159"/>
    </row>
    <row r="3692" ht="12.75">
      <c r="B3692" s="159"/>
    </row>
    <row r="3693" ht="12.75">
      <c r="B3693" s="159"/>
    </row>
    <row r="3694" ht="12.75">
      <c r="B3694" s="159"/>
    </row>
    <row r="3695" ht="12.75">
      <c r="B3695" s="159"/>
    </row>
    <row r="3696" ht="12.75">
      <c r="B3696" s="159"/>
    </row>
    <row r="3697" ht="12.75">
      <c r="B3697" s="159"/>
    </row>
    <row r="3698" ht="12.75">
      <c r="B3698" s="159"/>
    </row>
    <row r="3699" ht="12.75">
      <c r="B3699" s="159"/>
    </row>
    <row r="3700" ht="12.75">
      <c r="B3700" s="159"/>
    </row>
    <row r="3701" ht="12.75">
      <c r="B3701" s="159"/>
    </row>
    <row r="3702" ht="12.75">
      <c r="B3702" s="159"/>
    </row>
    <row r="3703" ht="12.75">
      <c r="B3703" s="159"/>
    </row>
    <row r="3704" ht="12.75">
      <c r="B3704" s="159"/>
    </row>
    <row r="3705" ht="12.75">
      <c r="B3705" s="159"/>
    </row>
    <row r="3706" ht="12.75">
      <c r="B3706" s="159"/>
    </row>
    <row r="3707" ht="12.75">
      <c r="B3707" s="159"/>
    </row>
    <row r="3708" ht="12.75">
      <c r="B3708" s="159"/>
    </row>
    <row r="3709" ht="12.75">
      <c r="B3709" s="159"/>
    </row>
    <row r="3710" ht="12.75">
      <c r="B3710" s="159"/>
    </row>
    <row r="3711" ht="12.75">
      <c r="B3711" s="159"/>
    </row>
    <row r="3712" ht="12.75">
      <c r="B3712" s="159"/>
    </row>
    <row r="3713" ht="12.75">
      <c r="B3713" s="159"/>
    </row>
    <row r="3714" ht="12.75">
      <c r="B3714" s="159"/>
    </row>
    <row r="3715" ht="12.75">
      <c r="B3715" s="159"/>
    </row>
    <row r="3716" ht="12.75">
      <c r="B3716" s="159"/>
    </row>
    <row r="3717" ht="12.75">
      <c r="B3717" s="159"/>
    </row>
    <row r="3718" ht="12.75">
      <c r="B3718" s="159"/>
    </row>
    <row r="3719" ht="12.75">
      <c r="B3719" s="159"/>
    </row>
    <row r="3720" ht="12.75">
      <c r="B3720" s="159"/>
    </row>
    <row r="3721" ht="12.75">
      <c r="B3721" s="159"/>
    </row>
    <row r="3722" ht="12.75">
      <c r="B3722" s="159"/>
    </row>
    <row r="3723" ht="12.75">
      <c r="B3723" s="159"/>
    </row>
    <row r="3724" ht="12.75">
      <c r="B3724" s="159"/>
    </row>
    <row r="3725" ht="12.75">
      <c r="B3725" s="159"/>
    </row>
    <row r="3726" ht="12.75">
      <c r="B3726" s="159"/>
    </row>
    <row r="3727" ht="12.75">
      <c r="B3727" s="159"/>
    </row>
    <row r="3728" ht="12.75">
      <c r="B3728" s="159"/>
    </row>
    <row r="3729" ht="12.75">
      <c r="B3729" s="159"/>
    </row>
    <row r="3730" ht="12.75">
      <c r="B3730" s="159"/>
    </row>
    <row r="3731" ht="12.75">
      <c r="B3731" s="159"/>
    </row>
    <row r="3732" ht="12.75">
      <c r="B3732" s="159"/>
    </row>
    <row r="3733" ht="12.75">
      <c r="B3733" s="159"/>
    </row>
    <row r="3734" ht="12.75">
      <c r="B3734" s="159"/>
    </row>
    <row r="3735" ht="12.75">
      <c r="B3735" s="159"/>
    </row>
    <row r="3736" ht="12.75">
      <c r="B3736" s="159"/>
    </row>
    <row r="3737" ht="12.75">
      <c r="B3737" s="159"/>
    </row>
    <row r="3738" ht="12.75">
      <c r="B3738" s="159"/>
    </row>
    <row r="3739" ht="12.75">
      <c r="B3739" s="159"/>
    </row>
    <row r="3740" ht="12.75">
      <c r="B3740" s="159"/>
    </row>
    <row r="3741" ht="12.75">
      <c r="B3741" s="159"/>
    </row>
    <row r="3742" ht="12.75">
      <c r="B3742" s="159"/>
    </row>
    <row r="3743" ht="12.75">
      <c r="B3743" s="159"/>
    </row>
    <row r="3744" ht="12.75">
      <c r="B3744" s="159"/>
    </row>
    <row r="3745" ht="12.75">
      <c r="B3745" s="159"/>
    </row>
    <row r="3746" ht="12.75">
      <c r="B3746" s="159"/>
    </row>
    <row r="3747" ht="12.75">
      <c r="B3747" s="159"/>
    </row>
    <row r="3748" ht="12.75">
      <c r="B3748" s="159"/>
    </row>
    <row r="3749" ht="12.75">
      <c r="B3749" s="159"/>
    </row>
    <row r="3750" ht="12.75">
      <c r="B3750" s="159"/>
    </row>
    <row r="3751" ht="12.75">
      <c r="B3751" s="159"/>
    </row>
    <row r="3752" ht="12.75">
      <c r="B3752" s="159"/>
    </row>
    <row r="3753" ht="12.75">
      <c r="B3753" s="159"/>
    </row>
    <row r="3754" ht="12.75">
      <c r="B3754" s="159"/>
    </row>
    <row r="3755" ht="12.75">
      <c r="B3755" s="159"/>
    </row>
    <row r="3756" ht="12.75">
      <c r="B3756" s="159"/>
    </row>
    <row r="3757" ht="12.75">
      <c r="B3757" s="159"/>
    </row>
    <row r="3758" ht="12.75">
      <c r="B3758" s="159"/>
    </row>
    <row r="3759" ht="12.75">
      <c r="B3759" s="159"/>
    </row>
    <row r="3760" ht="12.75">
      <c r="B3760" s="159"/>
    </row>
    <row r="3761" ht="12.75">
      <c r="B3761" s="159"/>
    </row>
    <row r="3762" ht="12.75">
      <c r="B3762" s="159"/>
    </row>
    <row r="3763" ht="12.75">
      <c r="B3763" s="159"/>
    </row>
    <row r="3764" ht="12.75">
      <c r="B3764" s="159"/>
    </row>
    <row r="3765" ht="12.75">
      <c r="B3765" s="159"/>
    </row>
    <row r="3766" ht="12.75">
      <c r="B3766" s="159"/>
    </row>
    <row r="3767" ht="12.75">
      <c r="B3767" s="159"/>
    </row>
    <row r="3768" ht="12.75">
      <c r="B3768" s="159"/>
    </row>
    <row r="3769" ht="12.75">
      <c r="B3769" s="159"/>
    </row>
    <row r="3770" ht="12.75">
      <c r="B3770" s="159"/>
    </row>
    <row r="3771" ht="12.75">
      <c r="B3771" s="159"/>
    </row>
    <row r="3772" ht="12.75">
      <c r="B3772" s="159"/>
    </row>
    <row r="3773" ht="12.75">
      <c r="B3773" s="159"/>
    </row>
    <row r="3774" ht="12.75">
      <c r="B3774" s="159"/>
    </row>
    <row r="3775" ht="12.75">
      <c r="B3775" s="159"/>
    </row>
    <row r="3776" ht="12.75">
      <c r="B3776" s="159"/>
    </row>
    <row r="3777" ht="12.75">
      <c r="B3777" s="159"/>
    </row>
    <row r="3778" ht="12.75">
      <c r="B3778" s="159"/>
    </row>
    <row r="3779" ht="12.75">
      <c r="B3779" s="159"/>
    </row>
    <row r="3780" ht="12.75">
      <c r="B3780" s="159"/>
    </row>
    <row r="3781" ht="12.75">
      <c r="B3781" s="159"/>
    </row>
    <row r="3782" ht="12.75">
      <c r="B3782" s="159"/>
    </row>
    <row r="3783" ht="12.75">
      <c r="B3783" s="159"/>
    </row>
    <row r="3784" ht="12.75">
      <c r="B3784" s="159"/>
    </row>
    <row r="3785" ht="12.75">
      <c r="B3785" s="159"/>
    </row>
    <row r="3786" ht="12.75">
      <c r="B3786" s="159"/>
    </row>
    <row r="3787" ht="12.75">
      <c r="B3787" s="159"/>
    </row>
    <row r="3788" ht="12.75">
      <c r="B3788" s="159"/>
    </row>
    <row r="3789" ht="12.75">
      <c r="B3789" s="159"/>
    </row>
    <row r="3790" ht="12.75">
      <c r="B3790" s="159"/>
    </row>
    <row r="3791" ht="12.75">
      <c r="B3791" s="159"/>
    </row>
    <row r="3792" ht="12.75">
      <c r="B3792" s="159"/>
    </row>
    <row r="3793" ht="12.75">
      <c r="B3793" s="159"/>
    </row>
    <row r="3794" ht="12.75">
      <c r="B3794" s="159"/>
    </row>
    <row r="3795" ht="12.75">
      <c r="B3795" s="159"/>
    </row>
    <row r="3796" ht="12.75">
      <c r="B3796" s="159"/>
    </row>
    <row r="3797" ht="12.75">
      <c r="B3797" s="159"/>
    </row>
    <row r="3798" ht="12.75">
      <c r="B3798" s="159"/>
    </row>
    <row r="3799" ht="12.75">
      <c r="B3799" s="159"/>
    </row>
    <row r="3800" ht="12.75">
      <c r="B3800" s="159"/>
    </row>
    <row r="3801" ht="12.75">
      <c r="B3801" s="159"/>
    </row>
    <row r="3802" ht="12.75">
      <c r="B3802" s="159"/>
    </row>
    <row r="3803" ht="12.75">
      <c r="B3803" s="159"/>
    </row>
    <row r="3804" ht="12.75">
      <c r="B3804" s="159"/>
    </row>
    <row r="3805" ht="12.75">
      <c r="B3805" s="159"/>
    </row>
    <row r="3806" ht="12.75">
      <c r="B3806" s="159"/>
    </row>
    <row r="3807" ht="12.75">
      <c r="B3807" s="159"/>
    </row>
    <row r="3808" ht="12.75">
      <c r="B3808" s="159"/>
    </row>
    <row r="3809" ht="12.75">
      <c r="B3809" s="159"/>
    </row>
    <row r="3810" ht="12.75">
      <c r="B3810" s="159"/>
    </row>
    <row r="3811" ht="12.75">
      <c r="B3811" s="159"/>
    </row>
    <row r="3812" ht="12.75">
      <c r="B3812" s="159"/>
    </row>
    <row r="3813" ht="12.75">
      <c r="B3813" s="159"/>
    </row>
    <row r="3814" ht="12.75">
      <c r="B3814" s="159"/>
    </row>
    <row r="3815" ht="12.75">
      <c r="B3815" s="159"/>
    </row>
    <row r="3816" ht="12.75">
      <c r="B3816" s="159"/>
    </row>
    <row r="3817" ht="12.75">
      <c r="B3817" s="159"/>
    </row>
    <row r="3818" ht="12.75">
      <c r="B3818" s="159"/>
    </row>
    <row r="3819" ht="12.75">
      <c r="B3819" s="159"/>
    </row>
    <row r="3820" ht="12.75">
      <c r="B3820" s="159"/>
    </row>
    <row r="3821" ht="12.75">
      <c r="B3821" s="159"/>
    </row>
    <row r="3822" ht="12.75">
      <c r="B3822" s="159"/>
    </row>
    <row r="3823" ht="12.75">
      <c r="B3823" s="159"/>
    </row>
    <row r="3824" ht="12.75">
      <c r="B3824" s="159"/>
    </row>
    <row r="3825" ht="12.75">
      <c r="B3825" s="159"/>
    </row>
    <row r="3826" ht="12.75">
      <c r="B3826" s="159"/>
    </row>
    <row r="3827" ht="12.75">
      <c r="B3827" s="159"/>
    </row>
    <row r="3828" ht="12.75">
      <c r="B3828" s="159"/>
    </row>
    <row r="3829" ht="12.75">
      <c r="B3829" s="159"/>
    </row>
    <row r="3830" ht="12.75">
      <c r="B3830" s="159"/>
    </row>
    <row r="3831" ht="12.75">
      <c r="B3831" s="159"/>
    </row>
    <row r="3832" ht="12.75">
      <c r="B3832" s="159"/>
    </row>
    <row r="3833" ht="12.75">
      <c r="B3833" s="159"/>
    </row>
    <row r="3834" ht="12.75">
      <c r="B3834" s="159"/>
    </row>
    <row r="3835" ht="12.75">
      <c r="B3835" s="159"/>
    </row>
    <row r="3836" ht="12.75">
      <c r="B3836" s="159"/>
    </row>
    <row r="3837" ht="12.75">
      <c r="B3837" s="159"/>
    </row>
    <row r="3838" ht="12.75">
      <c r="B3838" s="159"/>
    </row>
    <row r="3839" ht="12.75">
      <c r="B3839" s="159"/>
    </row>
    <row r="3840" ht="12.75">
      <c r="B3840" s="159"/>
    </row>
    <row r="3841" ht="12.75">
      <c r="B3841" s="159"/>
    </row>
    <row r="3842" ht="12.75">
      <c r="B3842" s="159"/>
    </row>
    <row r="3843" ht="12.75">
      <c r="B3843" s="159"/>
    </row>
    <row r="3844" ht="12.75">
      <c r="B3844" s="159"/>
    </row>
    <row r="3845" ht="12.75">
      <c r="B3845" s="159"/>
    </row>
    <row r="3846" ht="12.75">
      <c r="B3846" s="159"/>
    </row>
    <row r="3847" ht="12.75">
      <c r="B3847" s="159"/>
    </row>
    <row r="3848" ht="12.75">
      <c r="B3848" s="159"/>
    </row>
    <row r="3849" ht="12.75">
      <c r="B3849" s="159"/>
    </row>
    <row r="3850" ht="12.75">
      <c r="B3850" s="159"/>
    </row>
    <row r="3851" ht="12.75">
      <c r="B3851" s="159"/>
    </row>
    <row r="3852" ht="12.75">
      <c r="B3852" s="159"/>
    </row>
    <row r="3853" ht="12.75">
      <c r="B3853" s="159"/>
    </row>
    <row r="3854" ht="12.75">
      <c r="B3854" s="159"/>
    </row>
    <row r="3855" ht="12.75">
      <c r="B3855" s="159"/>
    </row>
    <row r="3856" ht="12.75">
      <c r="B3856" s="159"/>
    </row>
    <row r="3857" ht="12.75">
      <c r="B3857" s="159"/>
    </row>
    <row r="3858" ht="12.75">
      <c r="B3858" s="159"/>
    </row>
    <row r="3859" ht="12.75">
      <c r="B3859" s="159"/>
    </row>
    <row r="3860" ht="12.75">
      <c r="B3860" s="159"/>
    </row>
    <row r="3861" ht="12.75">
      <c r="B3861" s="159"/>
    </row>
    <row r="3862" ht="12.75">
      <c r="B3862" s="159"/>
    </row>
    <row r="3863" ht="12.75">
      <c r="B3863" s="159"/>
    </row>
    <row r="3864" ht="12.75">
      <c r="B3864" s="159"/>
    </row>
    <row r="3865" ht="12.75">
      <c r="B3865" s="159"/>
    </row>
    <row r="3866" ht="12.75">
      <c r="B3866" s="159"/>
    </row>
    <row r="3867" ht="12.75">
      <c r="B3867" s="159"/>
    </row>
    <row r="3868" ht="12.75">
      <c r="B3868" s="159"/>
    </row>
    <row r="3869" ht="12.75">
      <c r="B3869" s="159"/>
    </row>
    <row r="3870" ht="12.75">
      <c r="B3870" s="159"/>
    </row>
    <row r="3871" ht="12.75">
      <c r="B3871" s="159"/>
    </row>
    <row r="3872" ht="12.75">
      <c r="B3872" s="159"/>
    </row>
    <row r="3873" ht="12.75">
      <c r="B3873" s="159"/>
    </row>
    <row r="3874" ht="12.75">
      <c r="B3874" s="159"/>
    </row>
    <row r="3875" ht="12.75">
      <c r="B3875" s="159"/>
    </row>
    <row r="3876" ht="12.75">
      <c r="B3876" s="159"/>
    </row>
    <row r="3877" ht="12.75">
      <c r="B3877" s="159"/>
    </row>
    <row r="3878" ht="12.75">
      <c r="B3878" s="159"/>
    </row>
    <row r="3879" ht="12.75">
      <c r="B3879" s="159"/>
    </row>
    <row r="3880" ht="12.75">
      <c r="B3880" s="159"/>
    </row>
    <row r="3881" ht="12.75">
      <c r="B3881" s="159"/>
    </row>
    <row r="3882" ht="12.75">
      <c r="B3882" s="159"/>
    </row>
    <row r="3883" ht="12.75">
      <c r="B3883" s="159"/>
    </row>
    <row r="3884" ht="12.75">
      <c r="B3884" s="159"/>
    </row>
    <row r="3885" ht="12.75">
      <c r="B3885" s="159"/>
    </row>
    <row r="3886" ht="12.75">
      <c r="B3886" s="159"/>
    </row>
    <row r="3887" ht="12.75">
      <c r="B3887" s="159"/>
    </row>
    <row r="3888" ht="12.75">
      <c r="B3888" s="159"/>
    </row>
    <row r="3889" ht="12.75">
      <c r="B3889" s="159"/>
    </row>
    <row r="3890" ht="12.75">
      <c r="B3890" s="159"/>
    </row>
    <row r="3891" ht="12.75">
      <c r="B3891" s="159"/>
    </row>
    <row r="3892" ht="12.75">
      <c r="B3892" s="159"/>
    </row>
    <row r="3893" ht="12.75">
      <c r="B3893" s="159"/>
    </row>
    <row r="3894" ht="12.75">
      <c r="B3894" s="159"/>
    </row>
    <row r="3895" ht="12.75">
      <c r="B3895" s="159"/>
    </row>
    <row r="3896" ht="12.75">
      <c r="B3896" s="159"/>
    </row>
    <row r="3897" ht="12.75">
      <c r="B3897" s="159"/>
    </row>
    <row r="3898" ht="12.75">
      <c r="B3898" s="159"/>
    </row>
    <row r="3899" ht="12.75">
      <c r="B3899" s="159"/>
    </row>
    <row r="3900" ht="12.75">
      <c r="B3900" s="159"/>
    </row>
    <row r="3901" ht="12.75">
      <c r="B3901" s="159"/>
    </row>
    <row r="3902" ht="12.75">
      <c r="B3902" s="159"/>
    </row>
    <row r="3903" ht="12.75">
      <c r="B3903" s="159"/>
    </row>
    <row r="3904" ht="12.75">
      <c r="B3904" s="159"/>
    </row>
    <row r="3905" ht="12.75">
      <c r="B3905" s="159"/>
    </row>
    <row r="3906" ht="12.75">
      <c r="B3906" s="159"/>
    </row>
    <row r="3907" ht="12.75">
      <c r="B3907" s="159"/>
    </row>
    <row r="3908" ht="12.75">
      <c r="B3908" s="159"/>
    </row>
    <row r="3909" ht="12.75">
      <c r="B3909" s="159"/>
    </row>
    <row r="3910" ht="12.75">
      <c r="B3910" s="159"/>
    </row>
    <row r="3911" ht="12.75">
      <c r="B3911" s="159"/>
    </row>
    <row r="3912" ht="12.75">
      <c r="B3912" s="159"/>
    </row>
    <row r="3913" ht="12.75">
      <c r="B3913" s="159"/>
    </row>
    <row r="3914" ht="12.75">
      <c r="B3914" s="159"/>
    </row>
    <row r="3915" ht="12.75">
      <c r="B3915" s="159"/>
    </row>
    <row r="3916" ht="12.75">
      <c r="B3916" s="159"/>
    </row>
    <row r="3917" ht="12.75">
      <c r="B3917" s="159"/>
    </row>
    <row r="3918" ht="12.75">
      <c r="B3918" s="159"/>
    </row>
    <row r="3919" ht="12.75">
      <c r="B3919" s="159"/>
    </row>
    <row r="3920" ht="12.75">
      <c r="B3920" s="159"/>
    </row>
    <row r="3921" ht="12.75">
      <c r="B3921" s="159"/>
    </row>
    <row r="3922" ht="12.75">
      <c r="B3922" s="159"/>
    </row>
    <row r="3923" ht="12.75">
      <c r="B3923" s="159"/>
    </row>
    <row r="3924" ht="12.75">
      <c r="B3924" s="159"/>
    </row>
    <row r="3925" ht="12.75">
      <c r="B3925" s="159"/>
    </row>
    <row r="3926" ht="12.75">
      <c r="B3926" s="159"/>
    </row>
    <row r="3927" ht="12.75">
      <c r="B3927" s="159"/>
    </row>
    <row r="3928" ht="12.75">
      <c r="B3928" s="159"/>
    </row>
    <row r="3929" ht="12.75">
      <c r="B3929" s="159"/>
    </row>
    <row r="3930" ht="12.75">
      <c r="B3930" s="159"/>
    </row>
    <row r="3931" ht="12.75">
      <c r="B3931" s="159"/>
    </row>
    <row r="3932" ht="12.75">
      <c r="B3932" s="159"/>
    </row>
    <row r="3933" ht="12.75">
      <c r="B3933" s="159"/>
    </row>
    <row r="3934" ht="12.75">
      <c r="B3934" s="159"/>
    </row>
    <row r="3935" ht="12.75">
      <c r="B3935" s="159"/>
    </row>
    <row r="3936" ht="12.75">
      <c r="B3936" s="159"/>
    </row>
    <row r="3937" ht="12.75">
      <c r="B3937" s="159"/>
    </row>
    <row r="3938" ht="12.75">
      <c r="B3938" s="159"/>
    </row>
    <row r="3939" ht="12.75">
      <c r="B3939" s="159"/>
    </row>
    <row r="3940" ht="12.75">
      <c r="B3940" s="159"/>
    </row>
    <row r="3941" ht="12.75">
      <c r="B3941" s="159"/>
    </row>
    <row r="3942" ht="12.75">
      <c r="B3942" s="159"/>
    </row>
    <row r="3943" ht="12.75">
      <c r="B3943" s="159"/>
    </row>
    <row r="3944" ht="12.75">
      <c r="B3944" s="159"/>
    </row>
    <row r="3945" ht="12.75">
      <c r="B3945" s="159"/>
    </row>
    <row r="3946" ht="12.75">
      <c r="B3946" s="159"/>
    </row>
    <row r="3947" ht="12.75">
      <c r="B3947" s="159"/>
    </row>
    <row r="3948" ht="12.75">
      <c r="B3948" s="159"/>
    </row>
    <row r="3949" ht="12.75">
      <c r="B3949" s="159"/>
    </row>
    <row r="3950" ht="12.75">
      <c r="B3950" s="159"/>
    </row>
    <row r="3951" ht="12.75">
      <c r="B3951" s="159"/>
    </row>
    <row r="3952" ht="12.75">
      <c r="B3952" s="159"/>
    </row>
    <row r="3953" ht="12.75">
      <c r="B3953" s="159"/>
    </row>
    <row r="3954" ht="12.75">
      <c r="B3954" s="159"/>
    </row>
    <row r="3955" ht="12.75">
      <c r="B3955" s="159"/>
    </row>
    <row r="3956" ht="12.75">
      <c r="B3956" s="159"/>
    </row>
    <row r="3957" ht="12.75">
      <c r="B3957" s="159"/>
    </row>
    <row r="3958" ht="12.75">
      <c r="B3958" s="159"/>
    </row>
    <row r="3959" ht="12.75">
      <c r="B3959" s="159"/>
    </row>
    <row r="3960" ht="12.75">
      <c r="B3960" s="159"/>
    </row>
    <row r="3961" ht="12.75">
      <c r="B3961" s="159"/>
    </row>
    <row r="3962" ht="12.75">
      <c r="B3962" s="159"/>
    </row>
    <row r="3963" ht="12.75">
      <c r="B3963" s="159"/>
    </row>
    <row r="3964" ht="12.75">
      <c r="B3964" s="159"/>
    </row>
    <row r="3965" ht="12.75">
      <c r="B3965" s="159"/>
    </row>
    <row r="3966" ht="12.75">
      <c r="B3966" s="159"/>
    </row>
    <row r="3967" ht="12.75">
      <c r="B3967" s="159"/>
    </row>
    <row r="3968" ht="12.75">
      <c r="B3968" s="159"/>
    </row>
    <row r="3969" ht="12.75">
      <c r="B3969" s="159"/>
    </row>
    <row r="3970" ht="12.75">
      <c r="B3970" s="159"/>
    </row>
    <row r="3971" ht="12.75">
      <c r="B3971" s="159"/>
    </row>
    <row r="3972" ht="12.75">
      <c r="B3972" s="159"/>
    </row>
    <row r="3973" ht="12.75">
      <c r="B3973" s="159"/>
    </row>
    <row r="3974" ht="12.75">
      <c r="B3974" s="159"/>
    </row>
    <row r="3975" ht="12.75">
      <c r="B3975" s="159"/>
    </row>
    <row r="3976" ht="12.75">
      <c r="B3976" s="159"/>
    </row>
    <row r="3977" ht="12.75">
      <c r="B3977" s="159"/>
    </row>
    <row r="3978" ht="12.75">
      <c r="B3978" s="159"/>
    </row>
    <row r="3979" ht="12.75">
      <c r="B3979" s="159"/>
    </row>
    <row r="3980" ht="12.75">
      <c r="B3980" s="159"/>
    </row>
    <row r="3981" ht="12.75">
      <c r="B3981" s="159"/>
    </row>
    <row r="3982" ht="12.75">
      <c r="B3982" s="159"/>
    </row>
    <row r="3983" ht="12.75">
      <c r="B3983" s="159"/>
    </row>
    <row r="3984" ht="12.75">
      <c r="B3984" s="159"/>
    </row>
    <row r="3985" ht="12.75">
      <c r="B3985" s="159"/>
    </row>
    <row r="3986" ht="12.75">
      <c r="B3986" s="159"/>
    </row>
    <row r="3987" ht="12.75">
      <c r="B3987" s="159"/>
    </row>
    <row r="3988" ht="12.75">
      <c r="B3988" s="159"/>
    </row>
    <row r="3989" ht="12.75">
      <c r="B3989" s="159"/>
    </row>
    <row r="3990" ht="12.75">
      <c r="B3990" s="159"/>
    </row>
    <row r="3991" ht="12.75">
      <c r="B3991" s="159"/>
    </row>
    <row r="3992" ht="12.75">
      <c r="B3992" s="159"/>
    </row>
    <row r="3993" ht="12.75">
      <c r="B3993" s="159"/>
    </row>
    <row r="3994" ht="12.75">
      <c r="B3994" s="159"/>
    </row>
    <row r="3995" ht="12.75">
      <c r="B3995" s="159"/>
    </row>
    <row r="3996" ht="12.75">
      <c r="B3996" s="159"/>
    </row>
    <row r="3997" ht="12.75">
      <c r="B3997" s="159"/>
    </row>
    <row r="3998" ht="12.75">
      <c r="B3998" s="159"/>
    </row>
    <row r="3999" ht="12.75">
      <c r="B3999" s="159"/>
    </row>
    <row r="4000" ht="12.75">
      <c r="B4000" s="159"/>
    </row>
    <row r="4001" ht="12.75">
      <c r="B4001" s="159"/>
    </row>
    <row r="4002" ht="12.75">
      <c r="B4002" s="159"/>
    </row>
    <row r="4003" ht="12.75">
      <c r="B4003" s="159"/>
    </row>
    <row r="4004" ht="12.75">
      <c r="B4004" s="159"/>
    </row>
    <row r="4005" ht="12.75">
      <c r="B4005" s="159"/>
    </row>
    <row r="4006" ht="12.75">
      <c r="B4006" s="159"/>
    </row>
    <row r="4007" ht="12.75">
      <c r="B4007" s="159"/>
    </row>
    <row r="4008" ht="12.75">
      <c r="B4008" s="159"/>
    </row>
    <row r="4009" ht="12.75">
      <c r="B4009" s="159"/>
    </row>
    <row r="4010" ht="12.75">
      <c r="B4010" s="159"/>
    </row>
    <row r="4011" ht="12.75">
      <c r="B4011" s="159"/>
    </row>
    <row r="4012" ht="12.75">
      <c r="B4012" s="159"/>
    </row>
    <row r="4013" ht="12.75">
      <c r="B4013" s="159"/>
    </row>
    <row r="4014" ht="12.75">
      <c r="B4014" s="159"/>
    </row>
    <row r="4015" ht="12.75">
      <c r="B4015" s="159"/>
    </row>
    <row r="4016" ht="12.75">
      <c r="B4016" s="159"/>
    </row>
    <row r="4017" ht="12.75">
      <c r="B4017" s="159"/>
    </row>
    <row r="4018" ht="12.75">
      <c r="B4018" s="159"/>
    </row>
    <row r="4019" ht="12.75">
      <c r="B4019" s="159"/>
    </row>
    <row r="4020" ht="12.75">
      <c r="B4020" s="159"/>
    </row>
    <row r="4021" ht="12.75">
      <c r="B4021" s="159"/>
    </row>
    <row r="4022" ht="12.75">
      <c r="B4022" s="159"/>
    </row>
    <row r="4023" ht="12.75">
      <c r="B4023" s="159"/>
    </row>
    <row r="4024" ht="12.75">
      <c r="B4024" s="159"/>
    </row>
    <row r="4025" ht="12.75">
      <c r="B4025" s="159"/>
    </row>
    <row r="4026" ht="12.75">
      <c r="B4026" s="159"/>
    </row>
    <row r="4027" ht="12.75">
      <c r="B4027" s="159"/>
    </row>
    <row r="4028" ht="12.75">
      <c r="B4028" s="159"/>
    </row>
    <row r="4029" ht="12.75">
      <c r="B4029" s="159"/>
    </row>
    <row r="4030" ht="12.75">
      <c r="B4030" s="159"/>
    </row>
    <row r="4031" ht="12.75">
      <c r="B4031" s="159"/>
    </row>
    <row r="4032" ht="12.75">
      <c r="B4032" s="159"/>
    </row>
    <row r="4033" ht="12.75">
      <c r="B4033" s="159"/>
    </row>
    <row r="4034" ht="12.75">
      <c r="B4034" s="159"/>
    </row>
    <row r="4035" ht="12.75">
      <c r="B4035" s="159"/>
    </row>
    <row r="4036" ht="12.75">
      <c r="B4036" s="159"/>
    </row>
    <row r="4037" ht="12.75">
      <c r="B4037" s="159"/>
    </row>
    <row r="4038" ht="12.75">
      <c r="B4038" s="159"/>
    </row>
    <row r="4039" ht="12.75">
      <c r="B4039" s="159"/>
    </row>
    <row r="4040" ht="12.75">
      <c r="B4040" s="159"/>
    </row>
    <row r="4041" ht="12.75">
      <c r="B4041" s="159"/>
    </row>
    <row r="4042" ht="12.75">
      <c r="B4042" s="159"/>
    </row>
    <row r="4043" ht="12.75">
      <c r="B4043" s="159"/>
    </row>
    <row r="4044" ht="12.75">
      <c r="B4044" s="159"/>
    </row>
    <row r="4045" ht="12.75">
      <c r="B4045" s="159"/>
    </row>
    <row r="4046" ht="12.75">
      <c r="B4046" s="159"/>
    </row>
    <row r="4047" ht="12.75">
      <c r="B4047" s="159"/>
    </row>
    <row r="4048" ht="12.75">
      <c r="B4048" s="159"/>
    </row>
    <row r="4049" ht="12.75">
      <c r="B4049" s="159"/>
    </row>
    <row r="4050" ht="12.75">
      <c r="B4050" s="159"/>
    </row>
    <row r="4051" ht="12.75">
      <c r="B4051" s="159"/>
    </row>
    <row r="4052" ht="12.75">
      <c r="B4052" s="159"/>
    </row>
    <row r="4053" ht="12.75">
      <c r="B4053" s="159"/>
    </row>
    <row r="4054" ht="12.75">
      <c r="B4054" s="159"/>
    </row>
    <row r="4055" ht="12.75">
      <c r="B4055" s="159"/>
    </row>
    <row r="4056" ht="12.75">
      <c r="B4056" s="159"/>
    </row>
    <row r="4057" ht="12.75">
      <c r="B4057" s="159"/>
    </row>
    <row r="4058" ht="12.75">
      <c r="B4058" s="159"/>
    </row>
    <row r="4059" ht="12.75">
      <c r="B4059" s="159"/>
    </row>
    <row r="4060" ht="12.75">
      <c r="B4060" s="159"/>
    </row>
    <row r="4061" ht="12.75">
      <c r="B4061" s="159"/>
    </row>
    <row r="4062" ht="12.75">
      <c r="B4062" s="159"/>
    </row>
    <row r="4063" ht="12.75">
      <c r="B4063" s="159"/>
    </row>
    <row r="4064" ht="12.75">
      <c r="B4064" s="159"/>
    </row>
    <row r="4065" ht="12.75">
      <c r="B4065" s="159"/>
    </row>
    <row r="4066" ht="12.75">
      <c r="B4066" s="159"/>
    </row>
    <row r="4067" ht="12.75">
      <c r="B4067" s="159"/>
    </row>
    <row r="4068" ht="12.75">
      <c r="B4068" s="159"/>
    </row>
    <row r="4069" ht="12.75">
      <c r="B4069" s="159"/>
    </row>
    <row r="4070" ht="12.75">
      <c r="B4070" s="159"/>
    </row>
    <row r="4071" ht="12.75">
      <c r="B4071" s="159"/>
    </row>
    <row r="4072" ht="12.75">
      <c r="B4072" s="159"/>
    </row>
    <row r="4073" ht="12.75">
      <c r="B4073" s="159"/>
    </row>
    <row r="4074" ht="12.75">
      <c r="B4074" s="159"/>
    </row>
    <row r="4075" ht="12.75">
      <c r="B4075" s="159"/>
    </row>
    <row r="4076" ht="12.75">
      <c r="B4076" s="159"/>
    </row>
    <row r="4077" ht="12.75">
      <c r="B4077" s="159"/>
    </row>
    <row r="4078" ht="12.75">
      <c r="B4078" s="159"/>
    </row>
    <row r="4079" ht="12.75">
      <c r="B4079" s="159"/>
    </row>
    <row r="4080" ht="12.75">
      <c r="B4080" s="159"/>
    </row>
    <row r="4081" ht="12.75">
      <c r="B4081" s="159"/>
    </row>
    <row r="4082" ht="12.75">
      <c r="B4082" s="159"/>
    </row>
    <row r="4083" ht="12.75">
      <c r="B4083" s="159"/>
    </row>
    <row r="4084" ht="12.75">
      <c r="B4084" s="159"/>
    </row>
    <row r="4085" ht="12.75">
      <c r="B4085" s="159"/>
    </row>
    <row r="4086" ht="12.75">
      <c r="B4086" s="159"/>
    </row>
    <row r="4087" ht="12.75">
      <c r="B4087" s="159"/>
    </row>
    <row r="4088" ht="12.75">
      <c r="B4088" s="159"/>
    </row>
    <row r="4089" ht="12.75">
      <c r="B4089" s="159"/>
    </row>
    <row r="4090" ht="12.75">
      <c r="B4090" s="159"/>
    </row>
    <row r="4091" ht="12.75">
      <c r="B4091" s="159"/>
    </row>
    <row r="4092" ht="12.75">
      <c r="B4092" s="159"/>
    </row>
    <row r="4093" ht="12.75">
      <c r="B4093" s="159"/>
    </row>
    <row r="4094" ht="12.75">
      <c r="B4094" s="159"/>
    </row>
    <row r="4095" ht="12.75">
      <c r="B4095" s="159"/>
    </row>
    <row r="4096" ht="12.75">
      <c r="B4096" s="159"/>
    </row>
    <row r="4097" ht="12.75">
      <c r="B4097" s="159"/>
    </row>
    <row r="4098" ht="12.75">
      <c r="B4098" s="159"/>
    </row>
    <row r="4099" ht="12.75">
      <c r="B4099" s="159"/>
    </row>
    <row r="4100" ht="12.75">
      <c r="B4100" s="159"/>
    </row>
    <row r="4101" ht="12.75">
      <c r="B4101" s="159"/>
    </row>
    <row r="4102" ht="12.75">
      <c r="B4102" s="159"/>
    </row>
    <row r="4103" ht="12.75">
      <c r="B4103" s="159"/>
    </row>
    <row r="4104" ht="12.75">
      <c r="B4104" s="159"/>
    </row>
    <row r="4105" ht="12.75">
      <c r="B4105" s="159"/>
    </row>
    <row r="4106" ht="12.75">
      <c r="B4106" s="159"/>
    </row>
    <row r="4107" ht="12.75">
      <c r="B4107" s="159"/>
    </row>
    <row r="4108" ht="12.75">
      <c r="B4108" s="159"/>
    </row>
    <row r="4109" ht="12.75">
      <c r="B4109" s="159"/>
    </row>
    <row r="4110" ht="12.75">
      <c r="B4110" s="159"/>
    </row>
    <row r="4111" ht="12.75">
      <c r="B4111" s="159"/>
    </row>
    <row r="4112" ht="12.75">
      <c r="B4112" s="159"/>
    </row>
    <row r="4113" ht="12.75">
      <c r="B4113" s="159"/>
    </row>
    <row r="4114" ht="12.75">
      <c r="B4114" s="159"/>
    </row>
    <row r="4115" ht="12.75">
      <c r="B4115" s="159"/>
    </row>
    <row r="4116" ht="12.75">
      <c r="B4116" s="159"/>
    </row>
    <row r="4117" ht="12.75">
      <c r="B4117" s="159"/>
    </row>
    <row r="4118" ht="12.75">
      <c r="B4118" s="159"/>
    </row>
    <row r="4119" ht="12.75">
      <c r="B4119" s="159"/>
    </row>
    <row r="4120" ht="12.75">
      <c r="B4120" s="159"/>
    </row>
    <row r="4121" ht="12.75">
      <c r="B4121" s="159"/>
    </row>
    <row r="4122" ht="12.75">
      <c r="B4122" s="159"/>
    </row>
    <row r="4123" ht="12.75">
      <c r="B4123" s="159"/>
    </row>
    <row r="4124" ht="12.75">
      <c r="B4124" s="159"/>
    </row>
    <row r="4125" ht="12.75">
      <c r="B4125" s="159"/>
    </row>
    <row r="4126" ht="12.75">
      <c r="B4126" s="159"/>
    </row>
    <row r="4127" ht="12.75">
      <c r="B4127" s="159"/>
    </row>
    <row r="4128" ht="12.75">
      <c r="B4128" s="159"/>
    </row>
    <row r="4129" ht="12.75">
      <c r="B4129" s="159"/>
    </row>
    <row r="4130" ht="12.75">
      <c r="B4130" s="159"/>
    </row>
    <row r="4131" ht="12.75">
      <c r="B4131" s="159"/>
    </row>
    <row r="4132" ht="12.75">
      <c r="B4132" s="159"/>
    </row>
    <row r="4133" ht="12.75">
      <c r="B4133" s="159"/>
    </row>
    <row r="4134" ht="12.75">
      <c r="B4134" s="159"/>
    </row>
    <row r="4135" ht="12.75">
      <c r="B4135" s="159"/>
    </row>
    <row r="4136" ht="12.75">
      <c r="B4136" s="159"/>
    </row>
    <row r="4137" ht="12.75">
      <c r="B4137" s="159"/>
    </row>
    <row r="4138" ht="12.75">
      <c r="B4138" s="159"/>
    </row>
    <row r="4139" ht="12.75">
      <c r="B4139" s="159"/>
    </row>
    <row r="4140" ht="12.75">
      <c r="B4140" s="159"/>
    </row>
    <row r="4141" ht="12.75">
      <c r="B4141" s="159"/>
    </row>
    <row r="4142" ht="12.75">
      <c r="B4142" s="159"/>
    </row>
    <row r="4143" ht="12.75">
      <c r="B4143" s="159"/>
    </row>
    <row r="4144" ht="12.75">
      <c r="B4144" s="159"/>
    </row>
    <row r="4145" ht="12.75">
      <c r="B4145" s="159"/>
    </row>
    <row r="4146" ht="12.75">
      <c r="B4146" s="159"/>
    </row>
    <row r="4147" ht="12.75">
      <c r="B4147" s="159"/>
    </row>
    <row r="4148" ht="12.75">
      <c r="B4148" s="159"/>
    </row>
    <row r="4149" ht="12.75">
      <c r="B4149" s="159"/>
    </row>
    <row r="4150" ht="12.75">
      <c r="B4150" s="159"/>
    </row>
    <row r="4151" ht="12.75">
      <c r="B4151" s="159"/>
    </row>
    <row r="4152" ht="12.75">
      <c r="B4152" s="159"/>
    </row>
    <row r="4153" ht="12.75">
      <c r="B4153" s="159"/>
    </row>
    <row r="4154" ht="12.75">
      <c r="B4154" s="159"/>
    </row>
    <row r="4155" ht="12.75">
      <c r="B4155" s="159"/>
    </row>
    <row r="4156" ht="12.75">
      <c r="B4156" s="159"/>
    </row>
    <row r="4157" ht="12.75">
      <c r="B4157" s="159"/>
    </row>
    <row r="4158" ht="12.75">
      <c r="B4158" s="159"/>
    </row>
    <row r="4159" ht="12.75">
      <c r="B4159" s="159"/>
    </row>
    <row r="4160" ht="12.75">
      <c r="B4160" s="159"/>
    </row>
    <row r="4161" ht="12.75">
      <c r="B4161" s="159"/>
    </row>
    <row r="4162" ht="12.75">
      <c r="B4162" s="159"/>
    </row>
    <row r="4163" ht="12.75">
      <c r="B4163" s="159"/>
    </row>
    <row r="4164" ht="12.75">
      <c r="B4164" s="159"/>
    </row>
    <row r="4165" ht="12.75">
      <c r="B4165" s="159"/>
    </row>
    <row r="4166" ht="12.75">
      <c r="B4166" s="159"/>
    </row>
    <row r="4167" ht="12.75">
      <c r="B4167" s="159"/>
    </row>
    <row r="4168" ht="12.75">
      <c r="B4168" s="159"/>
    </row>
    <row r="4169" ht="12.75">
      <c r="B4169" s="159"/>
    </row>
    <row r="4170" ht="12.75">
      <c r="B4170" s="159"/>
    </row>
    <row r="4171" ht="12.75">
      <c r="B4171" s="159"/>
    </row>
    <row r="4172" ht="12.75">
      <c r="B4172" s="159"/>
    </row>
    <row r="4173" ht="12.75">
      <c r="B4173" s="159"/>
    </row>
    <row r="4174" ht="12.75">
      <c r="B4174" s="159"/>
    </row>
    <row r="4175" ht="12.75">
      <c r="B4175" s="159"/>
    </row>
    <row r="4176" ht="12.75">
      <c r="B4176" s="159"/>
    </row>
    <row r="4177" ht="12.75">
      <c r="B4177" s="159"/>
    </row>
    <row r="4178" ht="12.75">
      <c r="B4178" s="159"/>
    </row>
    <row r="4179" ht="12.75">
      <c r="B4179" s="159"/>
    </row>
    <row r="4180" ht="12.75">
      <c r="B4180" s="159"/>
    </row>
    <row r="4181" ht="12.75">
      <c r="B4181" s="159"/>
    </row>
    <row r="4182" ht="12.75">
      <c r="B4182" s="159"/>
    </row>
    <row r="4183" ht="12.75">
      <c r="B4183" s="159"/>
    </row>
    <row r="4184" ht="12.75">
      <c r="B4184" s="159"/>
    </row>
    <row r="4185" ht="12.75">
      <c r="B4185" s="159"/>
    </row>
    <row r="4186" ht="12.75">
      <c r="B4186" s="159"/>
    </row>
    <row r="4187" ht="12.75">
      <c r="B4187" s="159"/>
    </row>
    <row r="4188" ht="12.75">
      <c r="B4188" s="159"/>
    </row>
    <row r="4189" ht="12.75">
      <c r="B4189" s="159"/>
    </row>
    <row r="4190" ht="12.75">
      <c r="B4190" s="159"/>
    </row>
    <row r="4191" ht="12.75">
      <c r="B4191" s="159"/>
    </row>
    <row r="4192" ht="12.75">
      <c r="B4192" s="159"/>
    </row>
    <row r="4193" ht="12.75">
      <c r="B4193" s="159"/>
    </row>
    <row r="4194" ht="12.75">
      <c r="B4194" s="159"/>
    </row>
    <row r="4195" ht="12.75">
      <c r="B4195" s="159"/>
    </row>
    <row r="4196" ht="12.75">
      <c r="B4196" s="159"/>
    </row>
    <row r="4197" ht="12.75">
      <c r="B4197" s="159"/>
    </row>
    <row r="4198" ht="12.75">
      <c r="B4198" s="159"/>
    </row>
    <row r="4199" ht="12.75">
      <c r="B4199" s="159"/>
    </row>
    <row r="4200" ht="12.75">
      <c r="B4200" s="159"/>
    </row>
    <row r="4201" ht="12.75">
      <c r="B4201" s="159"/>
    </row>
    <row r="4202" ht="12.75">
      <c r="B4202" s="159"/>
    </row>
    <row r="4203" ht="12.75">
      <c r="B4203" s="159"/>
    </row>
    <row r="4204" ht="12.75">
      <c r="B4204" s="159"/>
    </row>
    <row r="4205" ht="12.75">
      <c r="B4205" s="159"/>
    </row>
    <row r="4206" ht="12.75">
      <c r="B4206" s="159"/>
    </row>
    <row r="4207" ht="12.75">
      <c r="B4207" s="159"/>
    </row>
    <row r="4208" ht="12.75">
      <c r="B4208" s="159"/>
    </row>
    <row r="4209" ht="12.75">
      <c r="B4209" s="159"/>
    </row>
    <row r="4210" ht="12.75">
      <c r="B4210" s="159"/>
    </row>
    <row r="4211" ht="12.75">
      <c r="B4211" s="159"/>
    </row>
    <row r="4212" ht="12.75">
      <c r="B4212" s="159"/>
    </row>
    <row r="4213" ht="12.75">
      <c r="B4213" s="159"/>
    </row>
    <row r="4214" ht="12.75">
      <c r="B4214" s="159"/>
    </row>
    <row r="4215" ht="12.75">
      <c r="B4215" s="159"/>
    </row>
    <row r="4216" ht="12.75">
      <c r="B4216" s="159"/>
    </row>
    <row r="4217" ht="12.75">
      <c r="B4217" s="159"/>
    </row>
    <row r="4218" ht="12.75">
      <c r="B4218" s="159"/>
    </row>
    <row r="4219" ht="12.75">
      <c r="B4219" s="159"/>
    </row>
    <row r="4220" ht="12.75">
      <c r="B4220" s="159"/>
    </row>
    <row r="4221" ht="12.75">
      <c r="B4221" s="159"/>
    </row>
    <row r="4222" ht="12.75">
      <c r="B4222" s="159"/>
    </row>
    <row r="4223" ht="12.75">
      <c r="B4223" s="159"/>
    </row>
    <row r="4224" ht="12.75">
      <c r="B4224" s="159"/>
    </row>
    <row r="4225" ht="12.75">
      <c r="B4225" s="159"/>
    </row>
    <row r="4226" ht="12.75">
      <c r="B4226" s="159"/>
    </row>
    <row r="4227" ht="12.75">
      <c r="B4227" s="159"/>
    </row>
    <row r="4228" ht="12.75">
      <c r="B4228" s="159"/>
    </row>
    <row r="4229" ht="12.75">
      <c r="B4229" s="159"/>
    </row>
    <row r="4230" ht="12.75">
      <c r="B4230" s="159"/>
    </row>
    <row r="4231" ht="12.75">
      <c r="B4231" s="159"/>
    </row>
    <row r="4232" ht="12.75">
      <c r="B4232" s="159"/>
    </row>
    <row r="4233" ht="12.75">
      <c r="B4233" s="159"/>
    </row>
    <row r="4234" ht="12.75">
      <c r="B4234" s="159"/>
    </row>
    <row r="4235" ht="12.75">
      <c r="B4235" s="159"/>
    </row>
    <row r="4236" ht="12.75">
      <c r="B4236" s="159"/>
    </row>
    <row r="4237" ht="12.75">
      <c r="B4237" s="159"/>
    </row>
    <row r="4238" ht="12.75">
      <c r="B4238" s="159"/>
    </row>
    <row r="4239" ht="12.75">
      <c r="B4239" s="159"/>
    </row>
    <row r="4240" ht="12.75">
      <c r="B4240" s="159"/>
    </row>
    <row r="4241" ht="12.75">
      <c r="B4241" s="159"/>
    </row>
    <row r="4242" ht="12.75">
      <c r="B4242" s="159"/>
    </row>
    <row r="4243" ht="12.75">
      <c r="B4243" s="159"/>
    </row>
    <row r="4244" ht="12.75">
      <c r="B4244" s="159"/>
    </row>
    <row r="4245" ht="12.75">
      <c r="B4245" s="159"/>
    </row>
    <row r="4246" ht="12.75">
      <c r="B4246" s="159"/>
    </row>
    <row r="4247" ht="12.75">
      <c r="B4247" s="159"/>
    </row>
    <row r="4248" ht="12.75">
      <c r="B4248" s="159"/>
    </row>
    <row r="4249" ht="12.75">
      <c r="B4249" s="159"/>
    </row>
    <row r="4250" ht="12.75">
      <c r="B4250" s="159"/>
    </row>
    <row r="4251" ht="12.75">
      <c r="B4251" s="159"/>
    </row>
    <row r="4252" ht="12.75">
      <c r="B4252" s="159"/>
    </row>
    <row r="4253" ht="12.75">
      <c r="B4253" s="159"/>
    </row>
    <row r="4254" ht="12.75">
      <c r="B4254" s="159"/>
    </row>
    <row r="4255" ht="12.75">
      <c r="B4255" s="159"/>
    </row>
    <row r="4256" ht="12.75">
      <c r="B4256" s="159"/>
    </row>
    <row r="4257" ht="12.75">
      <c r="B4257" s="159"/>
    </row>
    <row r="4258" ht="12.75">
      <c r="B4258" s="159"/>
    </row>
    <row r="4259" ht="12.75">
      <c r="B4259" s="159"/>
    </row>
    <row r="4260" ht="12.75">
      <c r="B4260" s="159"/>
    </row>
    <row r="4261" ht="12.75">
      <c r="B4261" s="159"/>
    </row>
    <row r="4262" ht="12.75">
      <c r="B4262" s="159"/>
    </row>
    <row r="4263" ht="12.75">
      <c r="B4263" s="159"/>
    </row>
    <row r="4264" ht="12.75">
      <c r="B4264" s="159"/>
    </row>
    <row r="4265" ht="12.75">
      <c r="B4265" s="159"/>
    </row>
    <row r="4266" ht="12.75">
      <c r="B4266" s="159"/>
    </row>
    <row r="4267" ht="12.75">
      <c r="B4267" s="159"/>
    </row>
    <row r="4268" ht="12.75">
      <c r="B4268" s="159"/>
    </row>
    <row r="4269" ht="12.75">
      <c r="B4269" s="159"/>
    </row>
    <row r="4270" ht="12.75">
      <c r="B4270" s="159"/>
    </row>
    <row r="4271" ht="12.75">
      <c r="B4271" s="159"/>
    </row>
    <row r="4272" ht="12.75">
      <c r="B4272" s="159"/>
    </row>
    <row r="4273" ht="12.75">
      <c r="B4273" s="159"/>
    </row>
    <row r="4274" ht="12.75">
      <c r="B4274" s="159"/>
    </row>
    <row r="4275" ht="12.75">
      <c r="B4275" s="159"/>
    </row>
    <row r="4276" ht="12.75">
      <c r="B4276" s="159"/>
    </row>
    <row r="4277" ht="12.75">
      <c r="B4277" s="159"/>
    </row>
    <row r="4278" ht="12.75">
      <c r="B4278" s="159"/>
    </row>
    <row r="4279" ht="12.75">
      <c r="B4279" s="159"/>
    </row>
    <row r="4280" ht="12.75">
      <c r="B4280" s="159"/>
    </row>
    <row r="4281" ht="12.75">
      <c r="B4281" s="159"/>
    </row>
    <row r="4282" ht="12.75">
      <c r="B4282" s="159"/>
    </row>
    <row r="4283" ht="12.75">
      <c r="B4283" s="159"/>
    </row>
    <row r="4284" ht="12.75">
      <c r="B4284" s="159"/>
    </row>
    <row r="4285" ht="12.75">
      <c r="B4285" s="159"/>
    </row>
    <row r="4286" ht="12.75">
      <c r="B4286" s="159"/>
    </row>
    <row r="4287" ht="12.75">
      <c r="B4287" s="159"/>
    </row>
    <row r="4288" ht="12.75">
      <c r="B4288" s="159"/>
    </row>
    <row r="4289" ht="12.75">
      <c r="B4289" s="159"/>
    </row>
    <row r="4290" ht="12.75">
      <c r="B4290" s="159"/>
    </row>
    <row r="4291" ht="12.75">
      <c r="B4291" s="159"/>
    </row>
    <row r="4292" ht="12.75">
      <c r="B4292" s="159"/>
    </row>
    <row r="4293" ht="12.75">
      <c r="B4293" s="159"/>
    </row>
    <row r="4294" ht="12.75">
      <c r="B4294" s="159"/>
    </row>
    <row r="4295" ht="12.75">
      <c r="B4295" s="159"/>
    </row>
    <row r="4296" ht="12.75">
      <c r="B4296" s="159"/>
    </row>
    <row r="4297" ht="12.75">
      <c r="B4297" s="159"/>
    </row>
    <row r="4298" ht="12.75">
      <c r="B4298" s="159"/>
    </row>
    <row r="4299" ht="12.75">
      <c r="B4299" s="159"/>
    </row>
    <row r="4300" ht="12.75">
      <c r="B4300" s="159"/>
    </row>
    <row r="4301" ht="12.75">
      <c r="B4301" s="159"/>
    </row>
    <row r="4302" ht="12.75">
      <c r="B4302" s="159"/>
    </row>
    <row r="4303" ht="12.75">
      <c r="B4303" s="159"/>
    </row>
    <row r="4304" ht="12.75">
      <c r="B4304" s="159"/>
    </row>
    <row r="4305" ht="12.75">
      <c r="B4305" s="159"/>
    </row>
    <row r="4306" ht="12.75">
      <c r="B4306" s="159"/>
    </row>
    <row r="4307" ht="12.75">
      <c r="B4307" s="159"/>
    </row>
    <row r="4308" ht="12.75">
      <c r="B4308" s="159"/>
    </row>
    <row r="4309" ht="12.75">
      <c r="B4309" s="159"/>
    </row>
    <row r="4310" ht="12.75">
      <c r="B4310" s="159"/>
    </row>
    <row r="4311" ht="12.75">
      <c r="B4311" s="159"/>
    </row>
    <row r="4312" ht="12.75">
      <c r="B4312" s="159"/>
    </row>
    <row r="4313" ht="12.75">
      <c r="B4313" s="159"/>
    </row>
    <row r="4314" ht="12.75">
      <c r="B4314" s="159"/>
    </row>
    <row r="4315" ht="12.75">
      <c r="B4315" s="159"/>
    </row>
    <row r="4316" ht="12.75">
      <c r="B4316" s="159"/>
    </row>
    <row r="4317" ht="12.75">
      <c r="B4317" s="159"/>
    </row>
    <row r="4318" ht="12.75">
      <c r="B4318" s="159"/>
    </row>
    <row r="4319" ht="12.75">
      <c r="B4319" s="159"/>
    </row>
    <row r="4320" ht="12.75">
      <c r="B4320" s="159"/>
    </row>
    <row r="4321" ht="12.75">
      <c r="B4321" s="159"/>
    </row>
    <row r="4322" ht="12.75">
      <c r="B4322" s="159"/>
    </row>
    <row r="4323" ht="12.75">
      <c r="B4323" s="159"/>
    </row>
    <row r="4324" ht="12.75">
      <c r="B4324" s="159"/>
    </row>
    <row r="4325" ht="12.75">
      <c r="B4325" s="159"/>
    </row>
    <row r="4326" ht="12.75">
      <c r="B4326" s="159"/>
    </row>
    <row r="4327" ht="12.75">
      <c r="B4327" s="159"/>
    </row>
    <row r="4328" ht="12.75">
      <c r="B4328" s="159"/>
    </row>
    <row r="4329" ht="12.75">
      <c r="B4329" s="159"/>
    </row>
    <row r="4330" ht="12.75">
      <c r="B4330" s="159"/>
    </row>
    <row r="4331" ht="12.75">
      <c r="B4331" s="159"/>
    </row>
    <row r="4332" ht="12.75">
      <c r="B4332" s="159"/>
    </row>
    <row r="4333" ht="12.75">
      <c r="B4333" s="159"/>
    </row>
    <row r="4334" ht="12.75">
      <c r="B4334" s="159"/>
    </row>
    <row r="4335" ht="12.75">
      <c r="B4335" s="159"/>
    </row>
    <row r="4336" ht="12.75">
      <c r="B4336" s="159"/>
    </row>
    <row r="4337" ht="12.75">
      <c r="B4337" s="159"/>
    </row>
    <row r="4338" ht="12.75">
      <c r="B4338" s="159"/>
    </row>
    <row r="4339" ht="12.75">
      <c r="B4339" s="159"/>
    </row>
    <row r="4340" ht="12.75">
      <c r="B4340" s="159"/>
    </row>
    <row r="4341" ht="12.75">
      <c r="B4341" s="159"/>
    </row>
    <row r="4342" ht="12.75">
      <c r="B4342" s="159"/>
    </row>
    <row r="4343" ht="12.75">
      <c r="B4343" s="159"/>
    </row>
    <row r="4344" ht="12.75">
      <c r="B4344" s="159"/>
    </row>
    <row r="4345" ht="12.75">
      <c r="B4345" s="159"/>
    </row>
    <row r="4346" ht="12.75">
      <c r="B4346" s="159"/>
    </row>
    <row r="4347" ht="12.75">
      <c r="B4347" s="159"/>
    </row>
    <row r="4348" ht="12.75">
      <c r="B4348" s="159"/>
    </row>
    <row r="4349" ht="12.75">
      <c r="B4349" s="159"/>
    </row>
    <row r="4350" ht="12.75">
      <c r="B4350" s="159"/>
    </row>
    <row r="4351" ht="12.75">
      <c r="B4351" s="159"/>
    </row>
    <row r="4352" ht="12.75">
      <c r="B4352" s="159"/>
    </row>
    <row r="4353" ht="12.75">
      <c r="B4353" s="159"/>
    </row>
    <row r="4354" ht="12.75">
      <c r="B4354" s="159"/>
    </row>
    <row r="4355" ht="12.75">
      <c r="B4355" s="159"/>
    </row>
    <row r="4356" ht="12.75">
      <c r="B4356" s="159"/>
    </row>
    <row r="4357" ht="12.75">
      <c r="B4357" s="159"/>
    </row>
    <row r="4358" ht="12.75">
      <c r="B4358" s="159"/>
    </row>
    <row r="4359" ht="12.75">
      <c r="B4359" s="159"/>
    </row>
    <row r="4360" ht="12.75">
      <c r="B4360" s="159"/>
    </row>
    <row r="4361" ht="12.75">
      <c r="B4361" s="159"/>
    </row>
    <row r="4362" ht="12.75">
      <c r="B4362" s="159"/>
    </row>
    <row r="4363" ht="12.75">
      <c r="B4363" s="159"/>
    </row>
    <row r="4364" ht="12.75">
      <c r="B4364" s="159"/>
    </row>
    <row r="4365" ht="12.75">
      <c r="B4365" s="159"/>
    </row>
    <row r="4366" ht="12.75">
      <c r="B4366" s="159"/>
    </row>
    <row r="4367" ht="12.75">
      <c r="B4367" s="159"/>
    </row>
    <row r="4368" ht="12.75">
      <c r="B4368" s="159"/>
    </row>
    <row r="4369" ht="12.75">
      <c r="B4369" s="159"/>
    </row>
    <row r="4370" ht="12.75">
      <c r="B4370" s="159"/>
    </row>
    <row r="4371" ht="12.75">
      <c r="B4371" s="159"/>
    </row>
    <row r="4372" ht="12.75">
      <c r="B4372" s="159"/>
    </row>
    <row r="4373" ht="12.75">
      <c r="B4373" s="159"/>
    </row>
    <row r="4374" ht="12.75">
      <c r="B4374" s="159"/>
    </row>
    <row r="4375" ht="12.75">
      <c r="B4375" s="159"/>
    </row>
    <row r="4376" ht="12.75">
      <c r="B4376" s="159"/>
    </row>
    <row r="4377" ht="12.75">
      <c r="B4377" s="159"/>
    </row>
    <row r="4378" ht="12.75">
      <c r="B4378" s="159"/>
    </row>
    <row r="4379" ht="12.75">
      <c r="B4379" s="159"/>
    </row>
    <row r="4380" ht="12.75">
      <c r="B4380" s="159"/>
    </row>
    <row r="4381" ht="12.75">
      <c r="B4381" s="159"/>
    </row>
    <row r="4382" ht="12.75">
      <c r="B4382" s="159"/>
    </row>
    <row r="4383" ht="12.75">
      <c r="B4383" s="159"/>
    </row>
    <row r="4384" ht="12.75">
      <c r="B4384" s="159"/>
    </row>
    <row r="4385" ht="12.75">
      <c r="B4385" s="159"/>
    </row>
    <row r="4386" ht="12.75">
      <c r="B4386" s="159"/>
    </row>
    <row r="4387" ht="12.75">
      <c r="B4387" s="159"/>
    </row>
    <row r="4388" ht="12.75">
      <c r="B4388" s="159"/>
    </row>
    <row r="4389" ht="12.75">
      <c r="B4389" s="159"/>
    </row>
    <row r="4390" ht="12.75">
      <c r="B4390" s="159"/>
    </row>
    <row r="4391" ht="12.75">
      <c r="B4391" s="159"/>
    </row>
    <row r="4392" ht="12.75">
      <c r="B4392" s="159"/>
    </row>
    <row r="4393" ht="12.75">
      <c r="B4393" s="159"/>
    </row>
    <row r="4394" ht="12.75">
      <c r="B4394" s="159"/>
    </row>
    <row r="4395" ht="12.75">
      <c r="B4395" s="159"/>
    </row>
    <row r="4396" ht="12.75">
      <c r="B4396" s="159"/>
    </row>
    <row r="4397" ht="12.75">
      <c r="B4397" s="159"/>
    </row>
    <row r="4398" ht="12.75">
      <c r="B4398" s="159"/>
    </row>
    <row r="4399" ht="12.75">
      <c r="B4399" s="159"/>
    </row>
    <row r="4400" ht="12.75">
      <c r="B4400" s="159"/>
    </row>
    <row r="4401" ht="12.75">
      <c r="B4401" s="159"/>
    </row>
    <row r="4402" ht="12.75">
      <c r="B4402" s="159"/>
    </row>
    <row r="4403" ht="12.75">
      <c r="B4403" s="159"/>
    </row>
    <row r="4404" ht="12.75">
      <c r="B4404" s="159"/>
    </row>
    <row r="4405" ht="12.75">
      <c r="B4405" s="159"/>
    </row>
    <row r="4406" ht="12.75">
      <c r="B4406" s="159"/>
    </row>
    <row r="4407" ht="12.75">
      <c r="B4407" s="159"/>
    </row>
    <row r="4408" ht="12.75">
      <c r="B4408" s="159"/>
    </row>
    <row r="4409" ht="12.75">
      <c r="B4409" s="159"/>
    </row>
    <row r="4410" ht="12.75">
      <c r="B4410" s="159"/>
    </row>
    <row r="4411" ht="12.75">
      <c r="B4411" s="159"/>
    </row>
    <row r="4412" ht="12.75">
      <c r="B4412" s="159"/>
    </row>
    <row r="4413" ht="12.75">
      <c r="B4413" s="159"/>
    </row>
    <row r="4414" ht="12.75">
      <c r="B4414" s="159"/>
    </row>
    <row r="4415" ht="12.75">
      <c r="B4415" s="159"/>
    </row>
    <row r="4416" ht="12.75">
      <c r="B4416" s="159"/>
    </row>
    <row r="4417" ht="12.75">
      <c r="B4417" s="159"/>
    </row>
    <row r="4418" ht="12.75">
      <c r="B4418" s="159"/>
    </row>
    <row r="4419" ht="12.75">
      <c r="B4419" s="159"/>
    </row>
    <row r="4420" ht="12.75">
      <c r="B4420" s="159"/>
    </row>
    <row r="4421" ht="12.75">
      <c r="B4421" s="159"/>
    </row>
    <row r="4422" ht="12.75">
      <c r="B4422" s="159"/>
    </row>
    <row r="4423" ht="12.75">
      <c r="B4423" s="159"/>
    </row>
    <row r="4424" ht="12.75">
      <c r="B4424" s="159"/>
    </row>
    <row r="4425" ht="12.75">
      <c r="B4425" s="159"/>
    </row>
    <row r="4426" ht="12.75">
      <c r="B4426" s="159"/>
    </row>
    <row r="4427" ht="12.75">
      <c r="B4427" s="159"/>
    </row>
    <row r="4428" ht="12.75">
      <c r="B4428" s="159"/>
    </row>
    <row r="4429" ht="12.75">
      <c r="B4429" s="159"/>
    </row>
    <row r="4430" ht="12.75">
      <c r="B4430" s="159"/>
    </row>
    <row r="4431" ht="12.75">
      <c r="B4431" s="159"/>
    </row>
    <row r="4432" ht="12.75">
      <c r="B4432" s="159"/>
    </row>
    <row r="4433" ht="12.75">
      <c r="B4433" s="159"/>
    </row>
    <row r="4434" ht="12.75">
      <c r="B4434" s="159"/>
    </row>
    <row r="4435" ht="12.75">
      <c r="B4435" s="159"/>
    </row>
    <row r="4436" ht="12.75">
      <c r="B4436" s="159"/>
    </row>
    <row r="4437" ht="12.75">
      <c r="B4437" s="159"/>
    </row>
    <row r="4438" ht="12.75">
      <c r="B4438" s="159"/>
    </row>
    <row r="4439" ht="12.75">
      <c r="B4439" s="159"/>
    </row>
    <row r="4440" ht="12.75">
      <c r="B4440" s="159"/>
    </row>
    <row r="4441" ht="12.75">
      <c r="B4441" s="159"/>
    </row>
    <row r="4442" ht="12.75">
      <c r="B4442" s="159"/>
    </row>
    <row r="4443" ht="12.75">
      <c r="B4443" s="159"/>
    </row>
    <row r="4444" ht="12.75">
      <c r="B4444" s="159"/>
    </row>
    <row r="4445" ht="12.75">
      <c r="B4445" s="159"/>
    </row>
    <row r="4446" ht="12.75">
      <c r="B4446" s="159"/>
    </row>
    <row r="4447" ht="12.75">
      <c r="B4447" s="159"/>
    </row>
    <row r="4448" ht="12.75">
      <c r="B4448" s="159"/>
    </row>
    <row r="4449" ht="12.75">
      <c r="B4449" s="159"/>
    </row>
    <row r="4450" ht="12.75">
      <c r="B4450" s="159"/>
    </row>
    <row r="4451" ht="12.75">
      <c r="B4451" s="159"/>
    </row>
    <row r="4452" ht="12.75">
      <c r="B4452" s="159"/>
    </row>
    <row r="4453" ht="12.75">
      <c r="B4453" s="159"/>
    </row>
    <row r="4454" ht="12.75">
      <c r="B4454" s="159"/>
    </row>
    <row r="4455" ht="12.75">
      <c r="B4455" s="159"/>
    </row>
    <row r="4456" ht="12.75">
      <c r="B4456" s="159"/>
    </row>
    <row r="4457" ht="12.75">
      <c r="B4457" s="159"/>
    </row>
    <row r="4458" ht="12.75">
      <c r="B4458" s="159"/>
    </row>
    <row r="4459" ht="12.75">
      <c r="B4459" s="159"/>
    </row>
    <row r="4460" ht="12.75">
      <c r="B4460" s="159"/>
    </row>
    <row r="4461" ht="12.75">
      <c r="B4461" s="159"/>
    </row>
    <row r="4462" ht="12.75">
      <c r="B4462" s="159"/>
    </row>
    <row r="4463" ht="12.75">
      <c r="B4463" s="159"/>
    </row>
    <row r="4464" ht="12.75">
      <c r="B4464" s="159"/>
    </row>
    <row r="4465" ht="12.75">
      <c r="B4465" s="159"/>
    </row>
    <row r="4466" ht="12.75">
      <c r="B4466" s="159"/>
    </row>
    <row r="4467" ht="12.75">
      <c r="B4467" s="159"/>
    </row>
    <row r="4468" ht="12.75">
      <c r="B4468" s="159"/>
    </row>
    <row r="4469" ht="12.75">
      <c r="B4469" s="159"/>
    </row>
    <row r="4470" ht="12.75">
      <c r="B4470" s="159"/>
    </row>
    <row r="4471" ht="12.75">
      <c r="B4471" s="159"/>
    </row>
    <row r="4472" ht="12.75">
      <c r="B4472" s="159"/>
    </row>
    <row r="4473" ht="12.75">
      <c r="B4473" s="159"/>
    </row>
    <row r="4474" ht="12.75">
      <c r="B4474" s="159"/>
    </row>
    <row r="4475" ht="12.75">
      <c r="B4475" s="159"/>
    </row>
    <row r="4476" ht="12.75">
      <c r="B4476" s="159"/>
    </row>
    <row r="4477" ht="12.75">
      <c r="B4477" s="159"/>
    </row>
    <row r="4478" ht="12.75">
      <c r="B4478" s="159"/>
    </row>
    <row r="4479" ht="12.75">
      <c r="B4479" s="159"/>
    </row>
    <row r="4480" ht="12.75">
      <c r="B4480" s="159"/>
    </row>
    <row r="4481" ht="12.75">
      <c r="B4481" s="159"/>
    </row>
    <row r="4482" ht="12.75">
      <c r="B4482" s="159"/>
    </row>
    <row r="4483" ht="12.75">
      <c r="B4483" s="159"/>
    </row>
    <row r="4484" ht="12.75">
      <c r="B4484" s="159"/>
    </row>
    <row r="4485" ht="12.75">
      <c r="B4485" s="159"/>
    </row>
    <row r="4486" ht="12.75">
      <c r="B4486" s="159"/>
    </row>
    <row r="4487" ht="12.75">
      <c r="B4487" s="159"/>
    </row>
    <row r="4488" ht="12.75">
      <c r="B4488" s="159"/>
    </row>
    <row r="4489" ht="12.75">
      <c r="B4489" s="159"/>
    </row>
    <row r="4490" ht="12.75">
      <c r="B4490" s="159"/>
    </row>
    <row r="4491" ht="12.75">
      <c r="B4491" s="159"/>
    </row>
    <row r="4492" ht="12.75">
      <c r="B4492" s="159"/>
    </row>
    <row r="4493" ht="12.75">
      <c r="B4493" s="159"/>
    </row>
    <row r="4494" ht="12.75">
      <c r="B4494" s="159"/>
    </row>
    <row r="4495" ht="12.75">
      <c r="B4495" s="159"/>
    </row>
    <row r="4496" ht="12.75">
      <c r="B4496" s="159"/>
    </row>
    <row r="4497" ht="12.75">
      <c r="B4497" s="159"/>
    </row>
    <row r="4498" ht="12.75">
      <c r="B4498" s="159"/>
    </row>
    <row r="4499" ht="12.75">
      <c r="B4499" s="159"/>
    </row>
    <row r="4500" ht="12.75">
      <c r="B4500" s="159"/>
    </row>
    <row r="4501" ht="12.75">
      <c r="B4501" s="159"/>
    </row>
    <row r="4502" ht="12.75">
      <c r="B4502" s="159"/>
    </row>
    <row r="4503" ht="12.75">
      <c r="B4503" s="159"/>
    </row>
    <row r="4504" ht="12.75">
      <c r="B4504" s="159"/>
    </row>
    <row r="4505" ht="12.75">
      <c r="B4505" s="159"/>
    </row>
    <row r="4506" ht="12.75">
      <c r="B4506" s="159"/>
    </row>
    <row r="4507" ht="12.75">
      <c r="B4507" s="159"/>
    </row>
    <row r="4508" ht="12.75">
      <c r="B4508" s="159"/>
    </row>
    <row r="4509" ht="12.75">
      <c r="B4509" s="159"/>
    </row>
    <row r="4510" ht="12.75">
      <c r="B4510" s="159"/>
    </row>
    <row r="4511" ht="12.75">
      <c r="B4511" s="159"/>
    </row>
    <row r="4512" ht="12.75">
      <c r="B4512" s="159"/>
    </row>
    <row r="4513" ht="12.75">
      <c r="B4513" s="159"/>
    </row>
    <row r="4514" ht="12.75">
      <c r="B4514" s="159"/>
    </row>
    <row r="4515" ht="12.75">
      <c r="B4515" s="159"/>
    </row>
    <row r="4516" ht="12.75">
      <c r="B4516" s="159"/>
    </row>
    <row r="4517" ht="12.75">
      <c r="B4517" s="159"/>
    </row>
    <row r="4518" ht="12.75">
      <c r="B4518" s="159"/>
    </row>
    <row r="4519" ht="12.75">
      <c r="B4519" s="159"/>
    </row>
    <row r="4520" ht="12.75">
      <c r="B4520" s="159"/>
    </row>
    <row r="4521" ht="12.75">
      <c r="B4521" s="159"/>
    </row>
    <row r="4522" ht="12.75">
      <c r="B4522" s="159"/>
    </row>
    <row r="4523" ht="12.75">
      <c r="B4523" s="159"/>
    </row>
    <row r="4524" ht="12.75">
      <c r="B4524" s="159"/>
    </row>
    <row r="4525" ht="12.75">
      <c r="B4525" s="159"/>
    </row>
    <row r="4526" ht="12.75">
      <c r="B4526" s="159"/>
    </row>
    <row r="4527" ht="12.75">
      <c r="B4527" s="159"/>
    </row>
    <row r="4528" ht="12.75">
      <c r="B4528" s="159"/>
    </row>
    <row r="4529" ht="12.75">
      <c r="B4529" s="159"/>
    </row>
    <row r="4530" ht="12.75">
      <c r="B4530" s="159"/>
    </row>
    <row r="4531" ht="12.75">
      <c r="B4531" s="159"/>
    </row>
    <row r="4532" ht="12.75">
      <c r="B4532" s="159"/>
    </row>
    <row r="4533" ht="12.75">
      <c r="B4533" s="159"/>
    </row>
    <row r="4534" ht="12.75">
      <c r="B4534" s="159"/>
    </row>
    <row r="4535" ht="12.75">
      <c r="B4535" s="159"/>
    </row>
    <row r="4536" ht="12.75">
      <c r="B4536" s="159"/>
    </row>
    <row r="4537" ht="12.75">
      <c r="B4537" s="159"/>
    </row>
    <row r="4538" ht="12.75">
      <c r="B4538" s="159"/>
    </row>
    <row r="4539" ht="12.75">
      <c r="B4539" s="159"/>
    </row>
    <row r="4540" ht="12.75">
      <c r="B4540" s="159"/>
    </row>
    <row r="4541" ht="12.75">
      <c r="B4541" s="159"/>
    </row>
    <row r="4542" ht="12.75">
      <c r="B4542" s="159"/>
    </row>
    <row r="4543" ht="12.75">
      <c r="B4543" s="159"/>
    </row>
    <row r="4544" ht="12.75">
      <c r="B4544" s="159"/>
    </row>
    <row r="4545" ht="12.75">
      <c r="B4545" s="159"/>
    </row>
    <row r="4546" ht="12.75">
      <c r="B4546" s="159"/>
    </row>
    <row r="4547" ht="12.75">
      <c r="B4547" s="159"/>
    </row>
    <row r="4548" ht="12.75">
      <c r="B4548" s="159"/>
    </row>
    <row r="4549" ht="12.75">
      <c r="B4549" s="159"/>
    </row>
    <row r="4550" ht="12.75">
      <c r="B4550" s="159"/>
    </row>
    <row r="4551" ht="12.75">
      <c r="B4551" s="159"/>
    </row>
    <row r="4552" ht="12.75">
      <c r="B4552" s="159"/>
    </row>
    <row r="4553" ht="12.75">
      <c r="B4553" s="159"/>
    </row>
    <row r="4554" ht="12.75">
      <c r="B4554" s="159"/>
    </row>
    <row r="4555" ht="12.75">
      <c r="B4555" s="159"/>
    </row>
    <row r="4556" ht="12.75">
      <c r="B4556" s="159"/>
    </row>
    <row r="4557" ht="12.75">
      <c r="B4557" s="159"/>
    </row>
    <row r="4558" ht="12.75">
      <c r="B4558" s="159"/>
    </row>
    <row r="4559" ht="12.75">
      <c r="B4559" s="159"/>
    </row>
    <row r="4560" ht="12.75">
      <c r="B4560" s="159"/>
    </row>
    <row r="4561" ht="12.75">
      <c r="B4561" s="159"/>
    </row>
    <row r="4562" ht="12.75">
      <c r="B4562" s="159"/>
    </row>
    <row r="4563" ht="12.75">
      <c r="B4563" s="159"/>
    </row>
    <row r="4564" ht="12.75">
      <c r="B4564" s="159"/>
    </row>
    <row r="4565" ht="12.75">
      <c r="B4565" s="159"/>
    </row>
    <row r="4566" ht="12.75">
      <c r="B4566" s="159"/>
    </row>
    <row r="4567" ht="12.75">
      <c r="B4567" s="159"/>
    </row>
    <row r="4568" ht="12.75">
      <c r="B4568" s="159"/>
    </row>
    <row r="4569" ht="12.75">
      <c r="B4569" s="159"/>
    </row>
    <row r="4570" ht="12.75">
      <c r="B4570" s="159"/>
    </row>
    <row r="4571" ht="12.75">
      <c r="B4571" s="159"/>
    </row>
    <row r="4572" ht="12.75">
      <c r="B4572" s="159"/>
    </row>
    <row r="4573" ht="12.75">
      <c r="B4573" s="159"/>
    </row>
    <row r="4574" ht="12.75">
      <c r="B4574" s="159"/>
    </row>
    <row r="4575" ht="12.75">
      <c r="B4575" s="159"/>
    </row>
    <row r="4576" ht="12.75">
      <c r="B4576" s="159"/>
    </row>
    <row r="4577" ht="12.75">
      <c r="B4577" s="159"/>
    </row>
    <row r="4578" ht="12.75">
      <c r="B4578" s="159"/>
    </row>
    <row r="4579" ht="12.75">
      <c r="B4579" s="159"/>
    </row>
    <row r="4580" ht="12.75">
      <c r="B4580" s="159"/>
    </row>
    <row r="4581" ht="12.75">
      <c r="B4581" s="159"/>
    </row>
    <row r="4582" ht="12.75">
      <c r="B4582" s="159"/>
    </row>
    <row r="4583" ht="12.75">
      <c r="B4583" s="159"/>
    </row>
    <row r="4584" ht="12.75">
      <c r="B4584" s="159"/>
    </row>
    <row r="4585" ht="12.75">
      <c r="B4585" s="159"/>
    </row>
    <row r="4586" ht="12.75">
      <c r="B4586" s="159"/>
    </row>
    <row r="4587" ht="12.75">
      <c r="B4587" s="159"/>
    </row>
    <row r="4588" ht="12.75">
      <c r="B4588" s="159"/>
    </row>
    <row r="4589" ht="12.75">
      <c r="B4589" s="159"/>
    </row>
    <row r="4590" ht="12.75">
      <c r="B4590" s="159"/>
    </row>
    <row r="4591" ht="12.75">
      <c r="B4591" s="159"/>
    </row>
    <row r="4592" ht="12.75">
      <c r="B4592" s="159"/>
    </row>
    <row r="4593" ht="12.75">
      <c r="B4593" s="159"/>
    </row>
    <row r="4594" ht="12.75">
      <c r="B4594" s="159"/>
    </row>
    <row r="4595" ht="12.75">
      <c r="B4595" s="159"/>
    </row>
    <row r="4596" ht="12.75">
      <c r="B4596" s="159"/>
    </row>
    <row r="4597" ht="12.75">
      <c r="B4597" s="159"/>
    </row>
    <row r="4598" ht="12.75">
      <c r="B4598" s="159"/>
    </row>
    <row r="4599" ht="12.75">
      <c r="B4599" s="159"/>
    </row>
    <row r="4600" ht="12.75">
      <c r="B4600" s="159"/>
    </row>
    <row r="4601" ht="12.75">
      <c r="B4601" s="159"/>
    </row>
    <row r="4602" ht="12.75">
      <c r="B4602" s="159"/>
    </row>
    <row r="4603" ht="12.75">
      <c r="B4603" s="159"/>
    </row>
    <row r="4604" ht="12.75">
      <c r="B4604" s="159"/>
    </row>
    <row r="4605" ht="12.75">
      <c r="B4605" s="159"/>
    </row>
    <row r="4606" ht="12.75">
      <c r="B4606" s="159"/>
    </row>
    <row r="4607" ht="12.75">
      <c r="B4607" s="159"/>
    </row>
    <row r="4608" ht="12.75">
      <c r="B4608" s="159"/>
    </row>
    <row r="4609" ht="12.75">
      <c r="B4609" s="159"/>
    </row>
    <row r="4610" ht="12.75">
      <c r="B4610" s="159"/>
    </row>
    <row r="4611" ht="12.75">
      <c r="B4611" s="159"/>
    </row>
    <row r="4612" ht="12.75">
      <c r="B4612" s="159"/>
    </row>
    <row r="4613" ht="12.75">
      <c r="B4613" s="159"/>
    </row>
    <row r="4614" ht="12.75">
      <c r="B4614" s="159"/>
    </row>
    <row r="4615" ht="12.75">
      <c r="B4615" s="159"/>
    </row>
    <row r="4616" ht="12.75">
      <c r="B4616" s="159"/>
    </row>
    <row r="4617" ht="12.75">
      <c r="B4617" s="159"/>
    </row>
    <row r="4618" ht="12.75">
      <c r="B4618" s="159"/>
    </row>
    <row r="4619" ht="12.75">
      <c r="B4619" s="159"/>
    </row>
    <row r="4620" ht="12.75">
      <c r="B4620" s="159"/>
    </row>
    <row r="4621" ht="12.75">
      <c r="B4621" s="159"/>
    </row>
    <row r="4622" ht="12.75">
      <c r="B4622" s="159"/>
    </row>
    <row r="4623" ht="12.75">
      <c r="B4623" s="159"/>
    </row>
    <row r="4624" ht="12.75">
      <c r="B4624" s="159"/>
    </row>
    <row r="4625" ht="12.75">
      <c r="B4625" s="159"/>
    </row>
    <row r="4626" ht="12.75">
      <c r="B4626" s="159"/>
    </row>
    <row r="4627" ht="12.75">
      <c r="B4627" s="159"/>
    </row>
    <row r="4628" ht="12.75">
      <c r="B4628" s="159"/>
    </row>
    <row r="4629" ht="12.75">
      <c r="B4629" s="159"/>
    </row>
    <row r="4630" ht="12.75">
      <c r="B4630" s="159"/>
    </row>
    <row r="4631" ht="12.75">
      <c r="B4631" s="159"/>
    </row>
    <row r="4632" ht="12.75">
      <c r="B4632" s="159"/>
    </row>
    <row r="4633" ht="12.75">
      <c r="B4633" s="159"/>
    </row>
    <row r="4634" ht="12.75">
      <c r="B4634" s="159"/>
    </row>
    <row r="4635" ht="12.75">
      <c r="B4635" s="159"/>
    </row>
    <row r="4636" ht="12.75">
      <c r="B4636" s="159"/>
    </row>
    <row r="4637" ht="12.75">
      <c r="B4637" s="159"/>
    </row>
    <row r="4638" ht="12.75">
      <c r="B4638" s="159"/>
    </row>
    <row r="4639" ht="12.75">
      <c r="B4639" s="159"/>
    </row>
    <row r="4640" ht="12.75">
      <c r="B4640" s="159"/>
    </row>
    <row r="4641" ht="12.75">
      <c r="B4641" s="159"/>
    </row>
    <row r="4642" ht="12.75">
      <c r="B4642" s="159"/>
    </row>
    <row r="4643" ht="12.75">
      <c r="B4643" s="159"/>
    </row>
    <row r="4644" ht="12.75">
      <c r="B4644" s="159"/>
    </row>
    <row r="4645" ht="12.75">
      <c r="B4645" s="159"/>
    </row>
    <row r="4646" ht="12.75">
      <c r="B4646" s="159"/>
    </row>
    <row r="4647" ht="12.75">
      <c r="B4647" s="159"/>
    </row>
    <row r="4648" ht="12.75">
      <c r="B4648" s="159"/>
    </row>
    <row r="4649" ht="12.75">
      <c r="B4649" s="159"/>
    </row>
    <row r="4650" ht="12.75">
      <c r="B4650" s="159"/>
    </row>
    <row r="4651" ht="12.75">
      <c r="B4651" s="159"/>
    </row>
    <row r="4652" ht="12.75">
      <c r="B4652" s="159"/>
    </row>
    <row r="4653" ht="12.75">
      <c r="B4653" s="159"/>
    </row>
    <row r="4654" ht="12.75">
      <c r="B4654" s="159"/>
    </row>
    <row r="4655" ht="12.75">
      <c r="B4655" s="159"/>
    </row>
    <row r="4656" ht="12.75">
      <c r="B4656" s="159"/>
    </row>
    <row r="4657" ht="12.75">
      <c r="B4657" s="159"/>
    </row>
    <row r="4658" ht="12.75">
      <c r="B4658" s="159"/>
    </row>
    <row r="4659" ht="12.75">
      <c r="B4659" s="159"/>
    </row>
    <row r="4660" ht="12.75">
      <c r="B4660" s="159"/>
    </row>
    <row r="4661" ht="12.75">
      <c r="B4661" s="159"/>
    </row>
    <row r="4662" ht="12.75">
      <c r="B4662" s="159"/>
    </row>
    <row r="4663" ht="12.75">
      <c r="B4663" s="159"/>
    </row>
    <row r="4664" ht="12.75">
      <c r="B4664" s="159"/>
    </row>
    <row r="4665" ht="12.75">
      <c r="B4665" s="159"/>
    </row>
    <row r="4666" ht="12.75">
      <c r="B4666" s="159"/>
    </row>
    <row r="4667" ht="12.75">
      <c r="B4667" s="159"/>
    </row>
    <row r="4668" ht="12.75">
      <c r="B4668" s="159"/>
    </row>
    <row r="4669" ht="12.75">
      <c r="B4669" s="159"/>
    </row>
    <row r="4670" ht="12.75">
      <c r="B4670" s="159"/>
    </row>
    <row r="4671" ht="12.75">
      <c r="B4671" s="159"/>
    </row>
    <row r="4672" ht="12.75">
      <c r="B4672" s="159"/>
    </row>
    <row r="4673" ht="12.75">
      <c r="B4673" s="159"/>
    </row>
    <row r="4674" ht="12.75">
      <c r="B4674" s="159"/>
    </row>
    <row r="4675" ht="12.75">
      <c r="B4675" s="159"/>
    </row>
    <row r="4676" ht="12.75">
      <c r="B4676" s="159"/>
    </row>
    <row r="4677" ht="12.75">
      <c r="B4677" s="159"/>
    </row>
    <row r="4678" ht="12.75">
      <c r="B4678" s="159"/>
    </row>
    <row r="4679" ht="12.75">
      <c r="B4679" s="159"/>
    </row>
    <row r="4680" ht="12.75">
      <c r="B4680" s="159"/>
    </row>
    <row r="4681" ht="12.75">
      <c r="B4681" s="159"/>
    </row>
    <row r="4682" ht="12.75">
      <c r="B4682" s="159"/>
    </row>
    <row r="4683" ht="12.75">
      <c r="B4683" s="159"/>
    </row>
    <row r="4684" ht="12.75">
      <c r="B4684" s="159"/>
    </row>
    <row r="4685" ht="12.75">
      <c r="B4685" s="159"/>
    </row>
    <row r="4686" ht="12.75">
      <c r="B4686" s="159"/>
    </row>
    <row r="4687" ht="12.75">
      <c r="B4687" s="159"/>
    </row>
    <row r="4688" ht="12.75">
      <c r="B4688" s="159"/>
    </row>
    <row r="4689" ht="12.75">
      <c r="B4689" s="159"/>
    </row>
    <row r="4690" ht="12.75">
      <c r="B4690" s="159"/>
    </row>
    <row r="4691" ht="12.75">
      <c r="B4691" s="159"/>
    </row>
    <row r="4692" ht="12.75">
      <c r="B4692" s="159"/>
    </row>
    <row r="4693" ht="12.75">
      <c r="B4693" s="159"/>
    </row>
    <row r="4694" ht="12.75">
      <c r="B4694" s="159"/>
    </row>
    <row r="4695" ht="12.75">
      <c r="B4695" s="159"/>
    </row>
    <row r="4696" ht="12.75">
      <c r="B4696" s="159"/>
    </row>
    <row r="4697" ht="12.75">
      <c r="B4697" s="159"/>
    </row>
    <row r="4698" ht="12.75">
      <c r="B4698" s="159"/>
    </row>
    <row r="4699" ht="12.75">
      <c r="B4699" s="159"/>
    </row>
    <row r="4700" ht="12.75">
      <c r="B4700" s="159"/>
    </row>
    <row r="4701" ht="12.75">
      <c r="B4701" s="159"/>
    </row>
    <row r="4702" ht="12.75">
      <c r="B4702" s="159"/>
    </row>
    <row r="4703" ht="12.75">
      <c r="B4703" s="159"/>
    </row>
    <row r="4704" ht="12.75">
      <c r="B4704" s="159"/>
    </row>
    <row r="4705" ht="12.75">
      <c r="B4705" s="159"/>
    </row>
    <row r="4706" ht="12.75">
      <c r="B4706" s="159"/>
    </row>
    <row r="4707" ht="12.75">
      <c r="B4707" s="159"/>
    </row>
    <row r="4708" ht="12.75">
      <c r="B4708" s="159"/>
    </row>
    <row r="4709" ht="12.75">
      <c r="B4709" s="159"/>
    </row>
    <row r="4710" ht="12.75">
      <c r="B4710" s="159"/>
    </row>
    <row r="4711" ht="12.75">
      <c r="B4711" s="159"/>
    </row>
    <row r="4712" ht="12.75">
      <c r="B4712" s="159"/>
    </row>
    <row r="4713" ht="12.75">
      <c r="B4713" s="159"/>
    </row>
    <row r="4714" ht="12.75">
      <c r="B4714" s="159"/>
    </row>
    <row r="4715" ht="12.75">
      <c r="B4715" s="159"/>
    </row>
    <row r="4716" ht="12.75">
      <c r="B4716" s="159"/>
    </row>
    <row r="4717" ht="12.75">
      <c r="B4717" s="159"/>
    </row>
    <row r="4718" ht="12.75">
      <c r="B4718" s="159"/>
    </row>
    <row r="4719" ht="12.75">
      <c r="B4719" s="159"/>
    </row>
    <row r="4720" ht="12.75">
      <c r="B4720" s="159"/>
    </row>
    <row r="4721" ht="12.75">
      <c r="B4721" s="159"/>
    </row>
    <row r="4722" ht="12.75">
      <c r="B4722" s="159"/>
    </row>
    <row r="4723" ht="12.75">
      <c r="B4723" s="159"/>
    </row>
    <row r="4724" ht="12.75">
      <c r="B4724" s="159"/>
    </row>
    <row r="4725" ht="12.75">
      <c r="B4725" s="159"/>
    </row>
    <row r="4726" ht="12.75">
      <c r="B4726" s="159"/>
    </row>
    <row r="4727" ht="12.75">
      <c r="B4727" s="159"/>
    </row>
    <row r="4728" ht="12.75">
      <c r="B4728" s="159"/>
    </row>
    <row r="4729" ht="12.75">
      <c r="B4729" s="159"/>
    </row>
    <row r="4730" ht="12.75">
      <c r="B4730" s="159"/>
    </row>
    <row r="4731" ht="12.75">
      <c r="B4731" s="159"/>
    </row>
    <row r="4732" ht="12.75">
      <c r="B4732" s="159"/>
    </row>
    <row r="4733" ht="12.75">
      <c r="B4733" s="159"/>
    </row>
    <row r="4734" ht="12.75">
      <c r="B4734" s="159"/>
    </row>
    <row r="4735" ht="12.75">
      <c r="B4735" s="159"/>
    </row>
    <row r="4736" ht="12.75">
      <c r="B4736" s="159"/>
    </row>
    <row r="4737" ht="12.75">
      <c r="B4737" s="159"/>
    </row>
    <row r="4738" ht="12.75">
      <c r="B4738" s="159"/>
    </row>
    <row r="4739" ht="12.75">
      <c r="B4739" s="159"/>
    </row>
    <row r="4740" ht="12.75">
      <c r="B4740" s="159"/>
    </row>
    <row r="4741" ht="12.75">
      <c r="B4741" s="159"/>
    </row>
    <row r="4742" ht="12.75">
      <c r="B4742" s="159"/>
    </row>
    <row r="4743" ht="12.75">
      <c r="B4743" s="159"/>
    </row>
    <row r="4744" ht="12.75">
      <c r="B4744" s="159"/>
    </row>
    <row r="4745" ht="12.75">
      <c r="B4745" s="159"/>
    </row>
    <row r="4746" ht="12.75">
      <c r="B4746" s="159"/>
    </row>
    <row r="4747" ht="12.75">
      <c r="B4747" s="159"/>
    </row>
    <row r="4748" ht="12.75">
      <c r="B4748" s="159"/>
    </row>
    <row r="4749" ht="12.75">
      <c r="B4749" s="159"/>
    </row>
    <row r="4750" ht="12.75">
      <c r="B4750" s="159"/>
    </row>
    <row r="4751" ht="12.75">
      <c r="B4751" s="159"/>
    </row>
    <row r="4752" ht="12.75">
      <c r="B4752" s="159"/>
    </row>
    <row r="4753" ht="12.75">
      <c r="B4753" s="159"/>
    </row>
    <row r="4754" ht="12.75">
      <c r="B4754" s="159"/>
    </row>
    <row r="4755" ht="12.75">
      <c r="B4755" s="159"/>
    </row>
    <row r="4756" ht="12.75">
      <c r="B4756" s="159"/>
    </row>
    <row r="4757" ht="12.75">
      <c r="B4757" s="159"/>
    </row>
    <row r="4758" ht="12.75">
      <c r="B4758" s="159"/>
    </row>
    <row r="4759" ht="12.75">
      <c r="B4759" s="159"/>
    </row>
    <row r="4760" ht="12.75">
      <c r="B4760" s="159"/>
    </row>
    <row r="4761" ht="12.75">
      <c r="B4761" s="159"/>
    </row>
    <row r="4762" ht="12.75">
      <c r="B4762" s="159"/>
    </row>
    <row r="4763" ht="12.75">
      <c r="B4763" s="159"/>
    </row>
    <row r="4764" ht="12.75">
      <c r="B4764" s="159"/>
    </row>
    <row r="4765" ht="12.75">
      <c r="B4765" s="159"/>
    </row>
    <row r="4766" ht="12.75">
      <c r="B4766" s="159"/>
    </row>
    <row r="4767" ht="12.75">
      <c r="B4767" s="159"/>
    </row>
    <row r="4768" ht="12.75">
      <c r="B4768" s="159"/>
    </row>
    <row r="4769" ht="12.75">
      <c r="B4769" s="159"/>
    </row>
    <row r="4770" ht="12.75">
      <c r="B4770" s="159"/>
    </row>
    <row r="4771" ht="12.75">
      <c r="B4771" s="159"/>
    </row>
    <row r="4772" ht="12.75">
      <c r="B4772" s="159"/>
    </row>
    <row r="4773" ht="12.75">
      <c r="B4773" s="159"/>
    </row>
    <row r="4774" ht="12.75">
      <c r="B4774" s="159"/>
    </row>
    <row r="4775" ht="12.75">
      <c r="B4775" s="159"/>
    </row>
    <row r="4776" ht="12.75">
      <c r="B4776" s="159"/>
    </row>
    <row r="4777" ht="12.75">
      <c r="B4777" s="159"/>
    </row>
    <row r="4778" ht="12.75">
      <c r="B4778" s="159"/>
    </row>
    <row r="4779" ht="12.75">
      <c r="B4779" s="159"/>
    </row>
    <row r="4780" ht="12.75">
      <c r="B4780" s="159"/>
    </row>
    <row r="4781" ht="12.75">
      <c r="B4781" s="159"/>
    </row>
    <row r="4782" ht="12.75">
      <c r="B4782" s="159"/>
    </row>
    <row r="4783" ht="12.75">
      <c r="B4783" s="159"/>
    </row>
    <row r="4784" ht="12.75">
      <c r="B4784" s="159"/>
    </row>
    <row r="4785" ht="12.75">
      <c r="B4785" s="159"/>
    </row>
    <row r="4786" ht="12.75">
      <c r="B4786" s="159"/>
    </row>
    <row r="4787" ht="12.75">
      <c r="B4787" s="159"/>
    </row>
    <row r="4788" ht="12.75">
      <c r="B4788" s="159"/>
    </row>
    <row r="4789" ht="12.75">
      <c r="B4789" s="159"/>
    </row>
    <row r="4790" ht="12.75">
      <c r="B4790" s="159"/>
    </row>
    <row r="4791" ht="12.75">
      <c r="B4791" s="159"/>
    </row>
    <row r="4792" ht="12.75">
      <c r="B4792" s="159"/>
    </row>
    <row r="4793" ht="12.75">
      <c r="B4793" s="159"/>
    </row>
    <row r="4794" ht="12.75">
      <c r="B4794" s="159"/>
    </row>
    <row r="4795" ht="12.75">
      <c r="B4795" s="159"/>
    </row>
    <row r="4796" ht="12.75">
      <c r="B4796" s="159"/>
    </row>
    <row r="4797" ht="12.75">
      <c r="B4797" s="159"/>
    </row>
    <row r="4798" ht="12.75">
      <c r="B4798" s="159"/>
    </row>
    <row r="4799" ht="12.75">
      <c r="B4799" s="159"/>
    </row>
    <row r="4800" ht="12.75">
      <c r="B4800" s="159"/>
    </row>
    <row r="4801" ht="12.75">
      <c r="B4801" s="159"/>
    </row>
    <row r="4802" ht="12.75">
      <c r="B4802" s="159"/>
    </row>
    <row r="4803" ht="12.75">
      <c r="B4803" s="159"/>
    </row>
    <row r="4804" ht="12.75">
      <c r="B4804" s="159"/>
    </row>
    <row r="4805" ht="12.75">
      <c r="B4805" s="159"/>
    </row>
    <row r="4806" ht="12.75">
      <c r="B4806" s="159"/>
    </row>
    <row r="4807" ht="12.75">
      <c r="B4807" s="159"/>
    </row>
    <row r="4808" ht="12.75">
      <c r="B4808" s="159"/>
    </row>
    <row r="4809" ht="12.75">
      <c r="B4809" s="159"/>
    </row>
    <row r="4810" ht="12.75">
      <c r="B4810" s="159"/>
    </row>
    <row r="4811" ht="12.75">
      <c r="B4811" s="159"/>
    </row>
    <row r="4812" ht="12.75">
      <c r="B4812" s="159"/>
    </row>
    <row r="4813" ht="12.75">
      <c r="B4813" s="159"/>
    </row>
    <row r="4814" ht="12.75">
      <c r="B4814" s="159"/>
    </row>
    <row r="4815" ht="12.75">
      <c r="B4815" s="159"/>
    </row>
    <row r="4816" ht="12.75">
      <c r="B4816" s="159"/>
    </row>
    <row r="4817" ht="12.75">
      <c r="B4817" s="159"/>
    </row>
    <row r="4818" ht="12.75">
      <c r="B4818" s="159"/>
    </row>
    <row r="4819" ht="12.75">
      <c r="B4819" s="159"/>
    </row>
    <row r="4820" ht="12.75">
      <c r="B4820" s="159"/>
    </row>
    <row r="4821" ht="12.75">
      <c r="B4821" s="159"/>
    </row>
    <row r="4822" ht="12.75">
      <c r="B4822" s="159"/>
    </row>
    <row r="4823" ht="12.75">
      <c r="B4823" s="159"/>
    </row>
    <row r="4824" ht="12.75">
      <c r="B4824" s="159"/>
    </row>
    <row r="4825" ht="12.75">
      <c r="B4825" s="159"/>
    </row>
    <row r="4826" ht="12.75">
      <c r="B4826" s="159"/>
    </row>
    <row r="4827" ht="12.75">
      <c r="B4827" s="159"/>
    </row>
    <row r="4828" ht="12.75">
      <c r="B4828" s="159"/>
    </row>
    <row r="4829" ht="12.75">
      <c r="B4829" s="159"/>
    </row>
    <row r="4830" ht="12.75">
      <c r="B4830" s="159"/>
    </row>
    <row r="4831" ht="12.75">
      <c r="B4831" s="159"/>
    </row>
    <row r="4832" ht="12.75">
      <c r="B4832" s="159"/>
    </row>
    <row r="4833" ht="12.75">
      <c r="B4833" s="159"/>
    </row>
    <row r="4834" ht="12.75">
      <c r="B4834" s="159"/>
    </row>
    <row r="4835" ht="12.75">
      <c r="B4835" s="159"/>
    </row>
    <row r="4836" ht="12.75">
      <c r="B4836" s="159"/>
    </row>
    <row r="4837" ht="12.75">
      <c r="B4837" s="159"/>
    </row>
    <row r="4838" ht="12.75">
      <c r="B4838" s="159"/>
    </row>
    <row r="4839" ht="12.75">
      <c r="B4839" s="159"/>
    </row>
    <row r="4840" ht="12.75">
      <c r="B4840" s="159"/>
    </row>
    <row r="4841" ht="12.75">
      <c r="B4841" s="159"/>
    </row>
    <row r="4842" ht="12.75">
      <c r="B4842" s="159"/>
    </row>
    <row r="4843" ht="12.75">
      <c r="B4843" s="159"/>
    </row>
    <row r="4844" ht="12.75">
      <c r="B4844" s="159"/>
    </row>
    <row r="4845" ht="12.75">
      <c r="B4845" s="159"/>
    </row>
    <row r="4846" ht="12.75">
      <c r="B4846" s="159"/>
    </row>
    <row r="4847" ht="12.75">
      <c r="B4847" s="159"/>
    </row>
    <row r="4848" ht="12.75">
      <c r="B4848" s="159"/>
    </row>
    <row r="4849" ht="12.75">
      <c r="B4849" s="159"/>
    </row>
    <row r="4850" ht="12.75">
      <c r="B4850" s="159"/>
    </row>
    <row r="4851" ht="12.75">
      <c r="B4851" s="159"/>
    </row>
    <row r="4852" ht="12.75">
      <c r="B4852" s="159"/>
    </row>
    <row r="4853" ht="12.75">
      <c r="B4853" s="159"/>
    </row>
    <row r="4854" ht="12.75">
      <c r="B4854" s="159"/>
    </row>
    <row r="4855" ht="12.75">
      <c r="B4855" s="159"/>
    </row>
    <row r="4856" ht="12.75">
      <c r="B4856" s="159"/>
    </row>
    <row r="4857" ht="12.75">
      <c r="B4857" s="159"/>
    </row>
    <row r="4858" ht="12.75">
      <c r="B4858" s="159"/>
    </row>
    <row r="4859" ht="12.75">
      <c r="B4859" s="159"/>
    </row>
    <row r="4860" ht="12.75">
      <c r="B4860" s="159"/>
    </row>
    <row r="4861" ht="12.75">
      <c r="B4861" s="159"/>
    </row>
    <row r="4862" ht="12.75">
      <c r="B4862" s="159"/>
    </row>
    <row r="4863" ht="12.75">
      <c r="B4863" s="159"/>
    </row>
    <row r="4864" ht="12.75">
      <c r="B4864" s="159"/>
    </row>
    <row r="4865" ht="12.75">
      <c r="B4865" s="159"/>
    </row>
    <row r="4866" ht="12.75">
      <c r="B4866" s="159"/>
    </row>
    <row r="4867" ht="12.75">
      <c r="B4867" s="159"/>
    </row>
    <row r="4868" ht="12.75">
      <c r="B4868" s="159"/>
    </row>
    <row r="4869" ht="12.75">
      <c r="B4869" s="159"/>
    </row>
    <row r="4870" ht="12.75">
      <c r="B4870" s="159"/>
    </row>
    <row r="4871" ht="12.75">
      <c r="B4871" s="159"/>
    </row>
    <row r="4872" ht="12.75">
      <c r="B4872" s="159"/>
    </row>
    <row r="4873" ht="12.75">
      <c r="B4873" s="159"/>
    </row>
    <row r="4874" ht="12.75">
      <c r="B4874" s="159"/>
    </row>
    <row r="4875" ht="12.75">
      <c r="B4875" s="159"/>
    </row>
    <row r="4876" ht="12.75">
      <c r="B4876" s="159"/>
    </row>
    <row r="4877" ht="12.75">
      <c r="B4877" s="159"/>
    </row>
    <row r="4878" ht="12.75">
      <c r="B4878" s="159"/>
    </row>
    <row r="4879" ht="12.75">
      <c r="B4879" s="159"/>
    </row>
    <row r="4880" ht="12.75">
      <c r="B4880" s="159"/>
    </row>
    <row r="4881" ht="12.75">
      <c r="B4881" s="159"/>
    </row>
    <row r="4882" ht="12.75">
      <c r="B4882" s="159"/>
    </row>
    <row r="4883" ht="12.75">
      <c r="B4883" s="159"/>
    </row>
    <row r="4884" ht="12.75">
      <c r="B4884" s="159"/>
    </row>
    <row r="4885" ht="12.75">
      <c r="B4885" s="159"/>
    </row>
    <row r="4886" ht="12.75">
      <c r="B4886" s="159"/>
    </row>
    <row r="4887" ht="12.75">
      <c r="B4887" s="159"/>
    </row>
    <row r="4888" ht="12.75">
      <c r="B4888" s="159"/>
    </row>
    <row r="4889" ht="12.75">
      <c r="B4889" s="159"/>
    </row>
    <row r="4890" ht="12.75">
      <c r="B4890" s="159"/>
    </row>
    <row r="4891" ht="12.75">
      <c r="B4891" s="159"/>
    </row>
    <row r="4892" ht="12.75">
      <c r="B4892" s="159"/>
    </row>
    <row r="4893" ht="12.75">
      <c r="B4893" s="159"/>
    </row>
    <row r="4894" ht="12.75">
      <c r="B4894" s="159"/>
    </row>
    <row r="4895" ht="12.75">
      <c r="B4895" s="159"/>
    </row>
    <row r="4896" ht="12.75">
      <c r="B4896" s="159"/>
    </row>
    <row r="4897" ht="12.75">
      <c r="B4897" s="159"/>
    </row>
    <row r="4898" ht="12.75">
      <c r="B4898" s="159"/>
    </row>
    <row r="4899" ht="12.75">
      <c r="B4899" s="159"/>
    </row>
    <row r="4900" ht="12.75">
      <c r="B4900" s="159"/>
    </row>
    <row r="4901" ht="12.75">
      <c r="B4901" s="159"/>
    </row>
    <row r="4902" ht="12.75">
      <c r="B4902" s="159"/>
    </row>
    <row r="4903" ht="12.75">
      <c r="B4903" s="159"/>
    </row>
    <row r="4904" ht="12.75">
      <c r="B4904" s="159"/>
    </row>
    <row r="4905" ht="12.75">
      <c r="B4905" s="159"/>
    </row>
    <row r="4906" ht="12.75">
      <c r="B4906" s="159"/>
    </row>
    <row r="4907" ht="12.75">
      <c r="B4907" s="159"/>
    </row>
    <row r="4908" ht="12.75">
      <c r="B4908" s="159"/>
    </row>
    <row r="4909" ht="12.75">
      <c r="B4909" s="159"/>
    </row>
    <row r="4910" ht="12.75">
      <c r="B4910" s="159"/>
    </row>
    <row r="4911" ht="12.75">
      <c r="B4911" s="159"/>
    </row>
    <row r="4912" ht="12.75">
      <c r="B4912" s="159"/>
    </row>
    <row r="4913" ht="12.75">
      <c r="B4913" s="159"/>
    </row>
    <row r="4914" ht="12.75">
      <c r="B4914" s="159"/>
    </row>
    <row r="4915" ht="12.75">
      <c r="B4915" s="159"/>
    </row>
    <row r="4916" ht="12.75">
      <c r="B4916" s="159"/>
    </row>
    <row r="4917" ht="12.75">
      <c r="B4917" s="159"/>
    </row>
    <row r="4918" ht="12.75">
      <c r="B4918" s="159"/>
    </row>
    <row r="4919" ht="12.75">
      <c r="B4919" s="159"/>
    </row>
    <row r="4920" ht="12.75">
      <c r="B4920" s="159"/>
    </row>
    <row r="4921" ht="12.75">
      <c r="B4921" s="159"/>
    </row>
    <row r="4922" ht="12.75">
      <c r="B4922" s="159"/>
    </row>
    <row r="4923" ht="12.75">
      <c r="B4923" s="159"/>
    </row>
    <row r="4924" ht="12.75">
      <c r="B4924" s="159"/>
    </row>
    <row r="4925" ht="12.75">
      <c r="B4925" s="159"/>
    </row>
    <row r="4926" ht="12.75">
      <c r="B4926" s="159"/>
    </row>
    <row r="4927" ht="12.75">
      <c r="B4927" s="159"/>
    </row>
    <row r="4928" ht="12.75">
      <c r="B4928" s="159"/>
    </row>
    <row r="4929" ht="12.75">
      <c r="B4929" s="159"/>
    </row>
    <row r="4930" ht="12.75">
      <c r="B4930" s="159"/>
    </row>
    <row r="4931" ht="12.75">
      <c r="B4931" s="159"/>
    </row>
    <row r="4932" ht="12.75">
      <c r="B4932" s="159"/>
    </row>
    <row r="4933" ht="12.75">
      <c r="B4933" s="159"/>
    </row>
    <row r="4934" ht="12.75">
      <c r="B4934" s="159"/>
    </row>
    <row r="4935" ht="12.75">
      <c r="B4935" s="159"/>
    </row>
    <row r="4936" ht="12.75">
      <c r="B4936" s="159"/>
    </row>
    <row r="4937" ht="12.75">
      <c r="B4937" s="159"/>
    </row>
    <row r="4938" ht="12.75">
      <c r="B4938" s="159"/>
    </row>
    <row r="4939" ht="12.75">
      <c r="B4939" s="159"/>
    </row>
    <row r="4940" ht="12.75">
      <c r="B4940" s="159"/>
    </row>
    <row r="4941" ht="12.75">
      <c r="B4941" s="159"/>
    </row>
    <row r="4942" ht="12.75">
      <c r="B4942" s="159"/>
    </row>
    <row r="4943" ht="12.75">
      <c r="B4943" s="159"/>
    </row>
    <row r="4944" ht="12.75">
      <c r="B4944" s="159"/>
    </row>
    <row r="4945" ht="12.75">
      <c r="B4945" s="159"/>
    </row>
    <row r="4946" ht="12.75">
      <c r="B4946" s="159"/>
    </row>
    <row r="4947" ht="12.75">
      <c r="B4947" s="159"/>
    </row>
    <row r="4948" ht="12.75">
      <c r="B4948" s="159"/>
    </row>
    <row r="4949" ht="12.75">
      <c r="B4949" s="159"/>
    </row>
    <row r="4950" ht="12.75">
      <c r="B4950" s="159"/>
    </row>
    <row r="4951" ht="12.75">
      <c r="B4951" s="159"/>
    </row>
    <row r="4952" ht="12.75">
      <c r="B4952" s="159"/>
    </row>
    <row r="4953" ht="12.75">
      <c r="B4953" s="159"/>
    </row>
    <row r="4954" ht="12.75">
      <c r="B4954" s="159"/>
    </row>
    <row r="4955" ht="12.75">
      <c r="B4955" s="159"/>
    </row>
    <row r="4956" ht="12.75">
      <c r="B4956" s="159"/>
    </row>
    <row r="4957" ht="12.75">
      <c r="B4957" s="159"/>
    </row>
    <row r="4958" ht="12.75">
      <c r="B4958" s="159"/>
    </row>
    <row r="4959" ht="12.75">
      <c r="B4959" s="159"/>
    </row>
    <row r="4960" ht="12.75">
      <c r="B4960" s="159"/>
    </row>
    <row r="4961" ht="12.75">
      <c r="B4961" s="159"/>
    </row>
    <row r="4962" ht="12.75">
      <c r="B4962" s="159"/>
    </row>
    <row r="4963" ht="12.75">
      <c r="B4963" s="159"/>
    </row>
    <row r="4964" ht="12.75">
      <c r="B4964" s="159"/>
    </row>
    <row r="4965" ht="12.75">
      <c r="B4965" s="159"/>
    </row>
    <row r="4966" ht="12.75">
      <c r="B4966" s="159"/>
    </row>
    <row r="4967" ht="12.75">
      <c r="B4967" s="159"/>
    </row>
    <row r="4968" ht="12.75">
      <c r="B4968" s="159"/>
    </row>
    <row r="4969" ht="12.75">
      <c r="B4969" s="159"/>
    </row>
    <row r="4970" ht="12.75">
      <c r="B4970" s="159"/>
    </row>
    <row r="4971" ht="12.75">
      <c r="B4971" s="159"/>
    </row>
    <row r="4972" ht="12.75">
      <c r="B4972" s="159"/>
    </row>
    <row r="4973" ht="12.75">
      <c r="B4973" s="159"/>
    </row>
    <row r="4974" ht="12.75">
      <c r="B4974" s="159"/>
    </row>
    <row r="4975" ht="12.75">
      <c r="B4975" s="159"/>
    </row>
    <row r="4976" ht="12.75">
      <c r="B4976" s="159"/>
    </row>
    <row r="4977" ht="12.75">
      <c r="B4977" s="159"/>
    </row>
    <row r="4978" ht="12.75">
      <c r="B4978" s="159"/>
    </row>
    <row r="4979" ht="12.75">
      <c r="B4979" s="159"/>
    </row>
    <row r="4980" ht="12.75">
      <c r="B4980" s="159"/>
    </row>
    <row r="4981" ht="12.75">
      <c r="B4981" s="159"/>
    </row>
    <row r="4982" ht="12.75">
      <c r="B4982" s="159"/>
    </row>
    <row r="4983" ht="12.75">
      <c r="B4983" s="159"/>
    </row>
    <row r="4984" ht="12.75">
      <c r="B4984" s="159"/>
    </row>
    <row r="4985" ht="12.75">
      <c r="B4985" s="159"/>
    </row>
    <row r="4986" ht="12.75">
      <c r="B4986" s="159"/>
    </row>
    <row r="4987" ht="12.75">
      <c r="B4987" s="159"/>
    </row>
    <row r="4988" ht="12.75">
      <c r="B4988" s="159"/>
    </row>
    <row r="4989" ht="12.75">
      <c r="B4989" s="159"/>
    </row>
    <row r="4990" ht="12.75">
      <c r="B4990" s="159"/>
    </row>
    <row r="4991" ht="12.75">
      <c r="B4991" s="159"/>
    </row>
    <row r="4992" ht="12.75">
      <c r="B4992" s="159"/>
    </row>
    <row r="4993" ht="12.75">
      <c r="B4993" s="159"/>
    </row>
    <row r="4994" ht="12.75">
      <c r="B4994" s="159"/>
    </row>
    <row r="4995" ht="12.75">
      <c r="B4995" s="159"/>
    </row>
    <row r="4996" ht="12.75">
      <c r="B4996" s="159"/>
    </row>
    <row r="4997" ht="12.75">
      <c r="B4997" s="159"/>
    </row>
    <row r="4998" ht="12.75">
      <c r="B4998" s="159"/>
    </row>
    <row r="4999" ht="12.75">
      <c r="B4999" s="159"/>
    </row>
    <row r="5000" ht="12.75">
      <c r="B5000" s="159"/>
    </row>
    <row r="5001" ht="12.75">
      <c r="B5001" s="159"/>
    </row>
    <row r="5002" ht="12.75">
      <c r="B5002" s="159"/>
    </row>
    <row r="5003" ht="12.75">
      <c r="B5003" s="159"/>
    </row>
    <row r="5004" ht="12.75">
      <c r="B5004" s="159"/>
    </row>
    <row r="5005" ht="12.75">
      <c r="B5005" s="159"/>
    </row>
    <row r="5006" ht="12.75">
      <c r="B5006" s="159"/>
    </row>
    <row r="5007" ht="12.75">
      <c r="B5007" s="159"/>
    </row>
    <row r="5008" ht="12.75">
      <c r="B5008" s="159"/>
    </row>
    <row r="5009" ht="12.75">
      <c r="B5009" s="159"/>
    </row>
    <row r="5010" ht="12.75">
      <c r="B5010" s="159"/>
    </row>
    <row r="5011" ht="12.75">
      <c r="B5011" s="159"/>
    </row>
    <row r="5012" ht="12.75">
      <c r="B5012" s="159"/>
    </row>
    <row r="5013" ht="12.75">
      <c r="B5013" s="159"/>
    </row>
    <row r="5014" ht="12.75">
      <c r="B5014" s="159"/>
    </row>
    <row r="5015" ht="12.75">
      <c r="B5015" s="159"/>
    </row>
    <row r="5016" ht="12.75">
      <c r="B5016" s="159"/>
    </row>
    <row r="5017" ht="12.75">
      <c r="B5017" s="159"/>
    </row>
    <row r="5018" ht="12.75">
      <c r="B5018" s="159"/>
    </row>
    <row r="5019" ht="12.75">
      <c r="B5019" s="159"/>
    </row>
    <row r="5020" ht="12.75">
      <c r="B5020" s="159"/>
    </row>
    <row r="5021" ht="12.75">
      <c r="B5021" s="159"/>
    </row>
    <row r="5022" ht="12.75">
      <c r="B5022" s="159"/>
    </row>
    <row r="5023" ht="12.75">
      <c r="B5023" s="159"/>
    </row>
    <row r="5024" ht="12.75">
      <c r="B5024" s="159"/>
    </row>
    <row r="5025" ht="12.75">
      <c r="B5025" s="159"/>
    </row>
    <row r="5026" ht="12.75">
      <c r="B5026" s="159"/>
    </row>
    <row r="5027" ht="12.75">
      <c r="B5027" s="159"/>
    </row>
    <row r="5028" ht="12.75">
      <c r="B5028" s="159"/>
    </row>
    <row r="5029" ht="12.75">
      <c r="B5029" s="159"/>
    </row>
    <row r="5030" ht="12.75">
      <c r="B5030" s="159"/>
    </row>
    <row r="5031" ht="12.75">
      <c r="B5031" s="159"/>
    </row>
    <row r="5032" ht="12.75">
      <c r="B5032" s="159"/>
    </row>
    <row r="5033" ht="12.75">
      <c r="B5033" s="159"/>
    </row>
    <row r="5034" ht="12.75">
      <c r="B5034" s="159"/>
    </row>
    <row r="5035" ht="12.75">
      <c r="B5035" s="159"/>
    </row>
    <row r="5036" ht="12.75">
      <c r="B5036" s="159"/>
    </row>
    <row r="5037" ht="12.75">
      <c r="B5037" s="159"/>
    </row>
    <row r="5038" ht="12.75">
      <c r="B5038" s="159"/>
    </row>
    <row r="5039" ht="12.75">
      <c r="B5039" s="159"/>
    </row>
    <row r="5040" ht="12.75">
      <c r="B5040" s="159"/>
    </row>
    <row r="5041" ht="12.75">
      <c r="B5041" s="159"/>
    </row>
    <row r="5042" ht="12.75">
      <c r="B5042" s="159"/>
    </row>
    <row r="5043" ht="12.75">
      <c r="B5043" s="159"/>
    </row>
    <row r="5044" ht="12.75">
      <c r="B5044" s="159"/>
    </row>
    <row r="5045" ht="12.75">
      <c r="B5045" s="159"/>
    </row>
    <row r="5046" ht="12.75">
      <c r="B5046" s="159"/>
    </row>
    <row r="5047" ht="12.75">
      <c r="B5047" s="159"/>
    </row>
    <row r="5048" ht="12.75">
      <c r="B5048" s="159"/>
    </row>
    <row r="5049" ht="12.75">
      <c r="B5049" s="159"/>
    </row>
    <row r="5050" ht="12.75">
      <c r="B5050" s="159"/>
    </row>
    <row r="5051" ht="12.75">
      <c r="B5051" s="159"/>
    </row>
    <row r="5052" ht="12.75">
      <c r="B5052" s="159"/>
    </row>
    <row r="5053" ht="12.75">
      <c r="B5053" s="159"/>
    </row>
    <row r="5054" ht="12.75">
      <c r="B5054" s="159"/>
    </row>
    <row r="5055" ht="12.75">
      <c r="B5055" s="159"/>
    </row>
    <row r="5056" ht="12.75">
      <c r="B5056" s="159"/>
    </row>
    <row r="5057" ht="12.75">
      <c r="B5057" s="159"/>
    </row>
    <row r="5058" ht="12.75">
      <c r="B5058" s="159"/>
    </row>
    <row r="5059" ht="12.75">
      <c r="B5059" s="159"/>
    </row>
    <row r="5060" ht="12.75">
      <c r="B5060" s="159"/>
    </row>
    <row r="5061" ht="12.75">
      <c r="B5061" s="159"/>
    </row>
    <row r="5062" ht="12.75">
      <c r="B5062" s="159"/>
    </row>
    <row r="5063" ht="12.75">
      <c r="B5063" s="159"/>
    </row>
    <row r="5064" ht="12.75">
      <c r="B5064" s="159"/>
    </row>
    <row r="5065" ht="12.75">
      <c r="B5065" s="159"/>
    </row>
    <row r="5066" ht="12.75">
      <c r="B5066" s="159"/>
    </row>
    <row r="5067" ht="12.75">
      <c r="B5067" s="159"/>
    </row>
    <row r="5068" ht="12.75">
      <c r="B5068" s="159"/>
    </row>
    <row r="5069" ht="12.75">
      <c r="B5069" s="159"/>
    </row>
    <row r="5070" ht="12.75">
      <c r="B5070" s="159"/>
    </row>
    <row r="5071" ht="12.75">
      <c r="B5071" s="159"/>
    </row>
    <row r="5072" ht="12.75">
      <c r="B5072" s="159"/>
    </row>
    <row r="5073" ht="12.75">
      <c r="B5073" s="159"/>
    </row>
    <row r="5074" ht="12.75">
      <c r="B5074" s="159"/>
    </row>
    <row r="5075" ht="12.75">
      <c r="B5075" s="159"/>
    </row>
    <row r="5076" ht="12.75">
      <c r="B5076" s="159"/>
    </row>
    <row r="5077" ht="12.75">
      <c r="B5077" s="159"/>
    </row>
    <row r="5078" ht="12.75">
      <c r="B5078" s="159"/>
    </row>
    <row r="5079" ht="12.75">
      <c r="B5079" s="159"/>
    </row>
    <row r="5080" ht="12.75">
      <c r="B5080" s="159"/>
    </row>
    <row r="5081" ht="12.75">
      <c r="B5081" s="159"/>
    </row>
    <row r="5082" ht="12.75">
      <c r="B5082" s="159"/>
    </row>
    <row r="5083" ht="12.75">
      <c r="B5083" s="159"/>
    </row>
    <row r="5084" ht="12.75">
      <c r="B5084" s="159"/>
    </row>
    <row r="5085" ht="12.75">
      <c r="B5085" s="159"/>
    </row>
    <row r="5086" ht="12.75">
      <c r="B5086" s="159"/>
    </row>
    <row r="5087" ht="12.75">
      <c r="B5087" s="159"/>
    </row>
    <row r="5088" ht="12.75">
      <c r="B5088" s="159"/>
    </row>
    <row r="5089" ht="12.75">
      <c r="B5089" s="159"/>
    </row>
    <row r="5090" ht="12.75">
      <c r="B5090" s="159"/>
    </row>
    <row r="5091" ht="12.75">
      <c r="B5091" s="159"/>
    </row>
    <row r="5092" ht="12.75">
      <c r="B5092" s="159"/>
    </row>
    <row r="5093" ht="12.75">
      <c r="B5093" s="159"/>
    </row>
    <row r="5094" ht="12.75">
      <c r="B5094" s="159"/>
    </row>
    <row r="5095" ht="12.75">
      <c r="B5095" s="159"/>
    </row>
    <row r="5096" ht="12.75">
      <c r="B5096" s="159"/>
    </row>
    <row r="5097" ht="12.75">
      <c r="B5097" s="159"/>
    </row>
    <row r="5098" ht="12.75">
      <c r="B5098" s="159"/>
    </row>
    <row r="5099" ht="12.75">
      <c r="B5099" s="159"/>
    </row>
    <row r="5100" ht="12.75">
      <c r="B5100" s="159"/>
    </row>
    <row r="5101" ht="12.75">
      <c r="B5101" s="159"/>
    </row>
    <row r="5102" ht="12.75">
      <c r="B5102" s="159"/>
    </row>
    <row r="5103" ht="12.75">
      <c r="B5103" s="159"/>
    </row>
    <row r="5104" ht="12.75">
      <c r="B5104" s="159"/>
    </row>
    <row r="5105" ht="12.75">
      <c r="B5105" s="159"/>
    </row>
    <row r="5106" ht="12.75">
      <c r="B5106" s="159"/>
    </row>
    <row r="5107" ht="12.75">
      <c r="B5107" s="159"/>
    </row>
    <row r="5108" ht="12.75">
      <c r="B5108" s="159"/>
    </row>
    <row r="5109" ht="12.75">
      <c r="B5109" s="159"/>
    </row>
    <row r="5110" ht="12.75">
      <c r="B5110" s="159"/>
    </row>
    <row r="5111" ht="12.75">
      <c r="B5111" s="159"/>
    </row>
    <row r="5112" ht="12.75">
      <c r="B5112" s="159"/>
    </row>
    <row r="5113" ht="12.75">
      <c r="B5113" s="159"/>
    </row>
    <row r="5114" ht="12.75">
      <c r="B5114" s="159"/>
    </row>
    <row r="5115" ht="12.75">
      <c r="B5115" s="159"/>
    </row>
    <row r="5116" ht="12.75">
      <c r="B5116" s="159"/>
    </row>
    <row r="5117" ht="12.75">
      <c r="B5117" s="159"/>
    </row>
    <row r="5118" ht="12.75">
      <c r="B5118" s="159"/>
    </row>
    <row r="5119" ht="12.75">
      <c r="B5119" s="159"/>
    </row>
    <row r="5120" ht="12.75">
      <c r="B5120" s="159"/>
    </row>
    <row r="5121" ht="12.75">
      <c r="B5121" s="159"/>
    </row>
    <row r="5122" ht="12.75">
      <c r="B5122" s="159"/>
    </row>
    <row r="5123" ht="12.75">
      <c r="B5123" s="159"/>
    </row>
    <row r="5124" ht="12.75">
      <c r="B5124" s="159"/>
    </row>
    <row r="5125" ht="12.75">
      <c r="B5125" s="159"/>
    </row>
    <row r="5126" ht="12.75">
      <c r="B5126" s="159"/>
    </row>
    <row r="5127" ht="12.75">
      <c r="B5127" s="159"/>
    </row>
    <row r="5128" ht="12.75">
      <c r="B5128" s="159"/>
    </row>
    <row r="5129" ht="12.75">
      <c r="B5129" s="159"/>
    </row>
    <row r="5130" ht="12.75">
      <c r="B5130" s="159"/>
    </row>
    <row r="5131" ht="12.75">
      <c r="B5131" s="159"/>
    </row>
    <row r="5132" ht="12.75">
      <c r="B5132" s="159"/>
    </row>
    <row r="5133" ht="12.75">
      <c r="B5133" s="159"/>
    </row>
    <row r="5134" ht="12.75">
      <c r="B5134" s="159"/>
    </row>
    <row r="5135" ht="12.75">
      <c r="B5135" s="159"/>
    </row>
    <row r="5136" ht="12.75">
      <c r="B5136" s="159"/>
    </row>
    <row r="5137" ht="12.75">
      <c r="B5137" s="159"/>
    </row>
    <row r="5138" ht="12.75">
      <c r="B5138" s="159"/>
    </row>
    <row r="5139" ht="12.75">
      <c r="B5139" s="159"/>
    </row>
    <row r="5140" ht="12.75">
      <c r="B5140" s="159"/>
    </row>
    <row r="5141" ht="12.75">
      <c r="B5141" s="159"/>
    </row>
    <row r="5142" ht="12.75">
      <c r="B5142" s="159"/>
    </row>
    <row r="5143" ht="12.75">
      <c r="B5143" s="159"/>
    </row>
    <row r="5144" ht="12.75">
      <c r="B5144" s="159"/>
    </row>
    <row r="5145" ht="12.75">
      <c r="B5145" s="159"/>
    </row>
    <row r="5146" ht="12.75">
      <c r="B5146" s="159"/>
    </row>
    <row r="5147" ht="12.75">
      <c r="B5147" s="159"/>
    </row>
    <row r="5148" ht="12.75">
      <c r="B5148" s="159"/>
    </row>
    <row r="5149" ht="12.75">
      <c r="B5149" s="159"/>
    </row>
    <row r="5150" ht="12.75">
      <c r="B5150" s="159"/>
    </row>
    <row r="5151" ht="12.75">
      <c r="B5151" s="159"/>
    </row>
    <row r="5152" ht="12.75">
      <c r="B5152" s="159"/>
    </row>
    <row r="5153" ht="12.75">
      <c r="B5153" s="159"/>
    </row>
    <row r="5154" ht="12.75">
      <c r="B5154" s="159"/>
    </row>
    <row r="5155" ht="12.75">
      <c r="B5155" s="159"/>
    </row>
    <row r="5156" ht="12.75">
      <c r="B5156" s="159"/>
    </row>
    <row r="5157" ht="12.75">
      <c r="B5157" s="159"/>
    </row>
    <row r="5158" ht="12.75">
      <c r="B5158" s="159"/>
    </row>
    <row r="5159" ht="12.75">
      <c r="B5159" s="159"/>
    </row>
    <row r="5160" ht="12.75">
      <c r="B5160" s="159"/>
    </row>
    <row r="5161" ht="12.75">
      <c r="B5161" s="159"/>
    </row>
    <row r="5162" ht="12.75">
      <c r="B5162" s="159"/>
    </row>
    <row r="5163" ht="12.75">
      <c r="B5163" s="159"/>
    </row>
    <row r="5164" ht="12.75">
      <c r="B5164" s="159"/>
    </row>
    <row r="5165" ht="12.75">
      <c r="B5165" s="159"/>
    </row>
    <row r="5166" ht="12.75">
      <c r="B5166" s="159"/>
    </row>
    <row r="5167" ht="12.75">
      <c r="B5167" s="159"/>
    </row>
    <row r="5168" ht="12.75">
      <c r="B5168" s="159"/>
    </row>
    <row r="5169" ht="12.75">
      <c r="B5169" s="159"/>
    </row>
    <row r="5170" ht="12.75">
      <c r="B5170" s="159"/>
    </row>
    <row r="5171" ht="12.75">
      <c r="B5171" s="159"/>
    </row>
    <row r="5172" ht="12.75">
      <c r="B5172" s="159"/>
    </row>
    <row r="5173" ht="12.75">
      <c r="B5173" s="159"/>
    </row>
    <row r="5174" ht="12.75">
      <c r="B5174" s="159"/>
    </row>
    <row r="5175" ht="12.75">
      <c r="B5175" s="159"/>
    </row>
    <row r="5176" ht="12.75">
      <c r="B5176" s="159"/>
    </row>
    <row r="5177" ht="12.75">
      <c r="B5177" s="159"/>
    </row>
    <row r="5178" ht="12.75">
      <c r="B5178" s="159"/>
    </row>
    <row r="5179" ht="12.75">
      <c r="B5179" s="159"/>
    </row>
    <row r="5180" ht="12.75">
      <c r="B5180" s="159"/>
    </row>
    <row r="5181" ht="12.75">
      <c r="B5181" s="159"/>
    </row>
    <row r="5182" ht="12.75">
      <c r="B5182" s="159"/>
    </row>
    <row r="5183" ht="12.75">
      <c r="B5183" s="159"/>
    </row>
    <row r="5184" ht="12.75">
      <c r="B5184" s="159"/>
    </row>
    <row r="5185" ht="12.75">
      <c r="B5185" s="159"/>
    </row>
    <row r="5186" ht="12.75">
      <c r="B5186" s="159"/>
    </row>
    <row r="5187" ht="12.75">
      <c r="B5187" s="159"/>
    </row>
    <row r="5188" ht="12.75">
      <c r="B5188" s="159"/>
    </row>
    <row r="5189" ht="12.75">
      <c r="B5189" s="159"/>
    </row>
    <row r="5190" ht="12.75">
      <c r="B5190" s="159"/>
    </row>
    <row r="5191" ht="12.75">
      <c r="B5191" s="159"/>
    </row>
    <row r="5192" ht="12.75">
      <c r="B5192" s="159"/>
    </row>
    <row r="5193" ht="12.75">
      <c r="B5193" s="159"/>
    </row>
    <row r="5194" ht="12.75">
      <c r="B5194" s="159"/>
    </row>
    <row r="5195" ht="12.75">
      <c r="B5195" s="159"/>
    </row>
    <row r="5196" ht="12.75">
      <c r="B5196" s="159"/>
    </row>
    <row r="5197" ht="12.75">
      <c r="B5197" s="159"/>
    </row>
    <row r="5198" ht="12.75">
      <c r="B5198" s="159"/>
    </row>
    <row r="5199" ht="12.75">
      <c r="B5199" s="159"/>
    </row>
    <row r="5200" ht="12.75">
      <c r="B5200" s="159"/>
    </row>
    <row r="5201" ht="12.75">
      <c r="B5201" s="159"/>
    </row>
    <row r="5202" ht="12.75">
      <c r="B5202" s="159"/>
    </row>
    <row r="5203" ht="12.75">
      <c r="B5203" s="159"/>
    </row>
    <row r="5204" ht="12.75">
      <c r="B5204" s="159"/>
    </row>
    <row r="5205" ht="12.75">
      <c r="B5205" s="159"/>
    </row>
    <row r="5206" ht="12.75">
      <c r="B5206" s="159"/>
    </row>
    <row r="5207" ht="12.75">
      <c r="B5207" s="159"/>
    </row>
    <row r="5208" ht="12.75">
      <c r="B5208" s="159"/>
    </row>
    <row r="5209" ht="12.75">
      <c r="B5209" s="159"/>
    </row>
    <row r="5210" ht="12.75">
      <c r="B5210" s="159"/>
    </row>
    <row r="5211" ht="12.75">
      <c r="B5211" s="159"/>
    </row>
    <row r="5212" ht="12.75">
      <c r="B5212" s="159"/>
    </row>
    <row r="5213" ht="12.75">
      <c r="B5213" s="159"/>
    </row>
    <row r="5214" ht="12.75">
      <c r="B5214" s="159"/>
    </row>
    <row r="5215" ht="12.75">
      <c r="B5215" s="159"/>
    </row>
    <row r="5216" ht="12.75">
      <c r="B5216" s="159"/>
    </row>
    <row r="5217" ht="12.75">
      <c r="B5217" s="159"/>
    </row>
    <row r="5218" ht="12.75">
      <c r="B5218" s="159"/>
    </row>
    <row r="5219" ht="12.75">
      <c r="B5219" s="159"/>
    </row>
    <row r="5220" ht="12.75">
      <c r="B5220" s="159"/>
    </row>
    <row r="5221" ht="12.75">
      <c r="B5221" s="159"/>
    </row>
    <row r="5222" ht="12.75">
      <c r="B5222" s="159"/>
    </row>
    <row r="5223" ht="12.75">
      <c r="B5223" s="159"/>
    </row>
    <row r="5224" ht="12.75">
      <c r="B5224" s="159"/>
    </row>
    <row r="5225" ht="12.75">
      <c r="B5225" s="159"/>
    </row>
    <row r="5226" ht="12.75">
      <c r="B5226" s="159"/>
    </row>
    <row r="5227" ht="12.75">
      <c r="B5227" s="159"/>
    </row>
    <row r="5228" ht="12.75">
      <c r="B5228" s="159"/>
    </row>
    <row r="5229" ht="12.75">
      <c r="B5229" s="159"/>
    </row>
    <row r="5230" ht="12.75">
      <c r="B5230" s="159"/>
    </row>
    <row r="5231" ht="12.75">
      <c r="B5231" s="159"/>
    </row>
    <row r="5232" ht="12.75">
      <c r="B5232" s="159"/>
    </row>
    <row r="5233" ht="12.75">
      <c r="B5233" s="159"/>
    </row>
    <row r="5234" ht="12.75">
      <c r="B5234" s="159"/>
    </row>
    <row r="5235" ht="12.75">
      <c r="B5235" s="159"/>
    </row>
    <row r="5236" ht="12.75">
      <c r="B5236" s="159"/>
    </row>
    <row r="5237" ht="12.75">
      <c r="B5237" s="159"/>
    </row>
    <row r="5238" ht="12.75">
      <c r="B5238" s="159"/>
    </row>
    <row r="5239" ht="12.75">
      <c r="B5239" s="159"/>
    </row>
    <row r="5240" ht="12.75">
      <c r="B5240" s="159"/>
    </row>
    <row r="5241" ht="12.75">
      <c r="B5241" s="159"/>
    </row>
    <row r="5242" ht="12.75">
      <c r="B5242" s="159"/>
    </row>
    <row r="5243" ht="12.75">
      <c r="B5243" s="159"/>
    </row>
    <row r="5244" ht="12.75">
      <c r="B5244" s="159"/>
    </row>
    <row r="5245" ht="12.75">
      <c r="B5245" s="159"/>
    </row>
    <row r="5246" ht="12.75">
      <c r="B5246" s="159"/>
    </row>
    <row r="5247" ht="12.75">
      <c r="B5247" s="159"/>
    </row>
    <row r="5248" ht="12.75">
      <c r="B5248" s="159"/>
    </row>
    <row r="5249" ht="12.75">
      <c r="B5249" s="159"/>
    </row>
    <row r="5250" ht="12.75">
      <c r="B5250" s="159"/>
    </row>
    <row r="5251" ht="12.75">
      <c r="B5251" s="159"/>
    </row>
    <row r="5252" ht="12.75">
      <c r="B5252" s="159"/>
    </row>
    <row r="5253" ht="12.75">
      <c r="B5253" s="159"/>
    </row>
    <row r="5254" ht="12.75">
      <c r="B5254" s="159"/>
    </row>
    <row r="5255" ht="12.75">
      <c r="B5255" s="159"/>
    </row>
    <row r="5256" ht="12.75">
      <c r="B5256" s="159"/>
    </row>
    <row r="5257" ht="12.75">
      <c r="B5257" s="159"/>
    </row>
    <row r="5258" ht="12.75">
      <c r="B5258" s="159"/>
    </row>
    <row r="5259" ht="12.75">
      <c r="B5259" s="159"/>
    </row>
    <row r="5260" ht="12.75">
      <c r="B5260" s="159"/>
    </row>
    <row r="5261" ht="12.75">
      <c r="B5261" s="159"/>
    </row>
    <row r="5262" ht="12.75">
      <c r="B5262" s="159"/>
    </row>
    <row r="5263" ht="12.75">
      <c r="B5263" s="159"/>
    </row>
    <row r="5264" ht="12.75">
      <c r="B5264" s="159"/>
    </row>
    <row r="5265" ht="12.75">
      <c r="B5265" s="159"/>
    </row>
    <row r="5266" ht="12.75">
      <c r="B5266" s="159"/>
    </row>
    <row r="5267" ht="12.75">
      <c r="B5267" s="159"/>
    </row>
    <row r="5268" ht="12.75">
      <c r="B5268" s="159"/>
    </row>
    <row r="5269" ht="12.75">
      <c r="B5269" s="159"/>
    </row>
    <row r="5270" ht="12.75">
      <c r="B5270" s="159"/>
    </row>
    <row r="5271" ht="12.75">
      <c r="B5271" s="159"/>
    </row>
    <row r="5272" ht="12.75">
      <c r="B5272" s="159"/>
    </row>
    <row r="5273" ht="12.75">
      <c r="B5273" s="159"/>
    </row>
    <row r="5274" ht="12.75">
      <c r="B5274" s="159"/>
    </row>
    <row r="5275" ht="12.75">
      <c r="B5275" s="159"/>
    </row>
    <row r="5276" ht="12.75">
      <c r="B5276" s="159"/>
    </row>
    <row r="5277" ht="12.75">
      <c r="B5277" s="159"/>
    </row>
    <row r="5278" ht="12.75">
      <c r="B5278" s="159"/>
    </row>
    <row r="5279" ht="12.75">
      <c r="B5279" s="159"/>
    </row>
    <row r="5280" ht="12.75">
      <c r="B5280" s="159"/>
    </row>
    <row r="5281" ht="12.75">
      <c r="B5281" s="159"/>
    </row>
    <row r="5282" ht="12.75">
      <c r="B5282" s="159"/>
    </row>
    <row r="5283" ht="12.75">
      <c r="B5283" s="159"/>
    </row>
    <row r="5284" ht="12.75">
      <c r="B5284" s="159"/>
    </row>
    <row r="5285" ht="12.75">
      <c r="B5285" s="159"/>
    </row>
    <row r="5286" ht="12.75">
      <c r="B5286" s="159"/>
    </row>
    <row r="5287" ht="12.75">
      <c r="B5287" s="159"/>
    </row>
    <row r="5288" ht="12.75">
      <c r="B5288" s="159"/>
    </row>
    <row r="5289" ht="12.75">
      <c r="B5289" s="159"/>
    </row>
    <row r="5290" ht="12.75">
      <c r="B5290" s="159"/>
    </row>
    <row r="5291" ht="12.75">
      <c r="B5291" s="159"/>
    </row>
    <row r="5292" ht="12.75">
      <c r="B5292" s="159"/>
    </row>
    <row r="5293" ht="12.75">
      <c r="B5293" s="159"/>
    </row>
    <row r="5294" ht="12.75">
      <c r="B5294" s="159"/>
    </row>
    <row r="5295" ht="12.75">
      <c r="B5295" s="159"/>
    </row>
    <row r="5296" ht="12.75">
      <c r="B5296" s="159"/>
    </row>
    <row r="5297" ht="12.75">
      <c r="B5297" s="159"/>
    </row>
    <row r="5298" ht="12.75">
      <c r="B5298" s="159"/>
    </row>
    <row r="5299" ht="12.75">
      <c r="B5299" s="159"/>
    </row>
    <row r="5300" ht="12.75">
      <c r="B5300" s="159"/>
    </row>
    <row r="5301" ht="12.75">
      <c r="B5301" s="159"/>
    </row>
    <row r="5302" ht="12.75">
      <c r="B5302" s="159"/>
    </row>
    <row r="5303" ht="12.75">
      <c r="B5303" s="159"/>
    </row>
    <row r="5304" ht="12.75">
      <c r="B5304" s="159"/>
    </row>
    <row r="5305" ht="12.75">
      <c r="B5305" s="159"/>
    </row>
    <row r="5306" ht="12.75">
      <c r="B5306" s="159"/>
    </row>
    <row r="5307" ht="12.75">
      <c r="B5307" s="159"/>
    </row>
    <row r="5308" ht="12.75">
      <c r="B5308" s="159"/>
    </row>
    <row r="5309" ht="12.75">
      <c r="B5309" s="159"/>
    </row>
    <row r="5310" ht="12.75">
      <c r="B5310" s="159"/>
    </row>
    <row r="5311" ht="12.75">
      <c r="B5311" s="159"/>
    </row>
    <row r="5312" ht="12.75">
      <c r="B5312" s="159"/>
    </row>
    <row r="5313" ht="12.75">
      <c r="B5313" s="159"/>
    </row>
    <row r="5314" ht="12.75">
      <c r="B5314" s="159"/>
    </row>
    <row r="5315" ht="12.75">
      <c r="B5315" s="159"/>
    </row>
    <row r="5316" ht="12.75">
      <c r="B5316" s="159"/>
    </row>
    <row r="5317" ht="12.75">
      <c r="B5317" s="159"/>
    </row>
    <row r="5318" ht="12.75">
      <c r="B5318" s="159"/>
    </row>
    <row r="5319" ht="12.75">
      <c r="B5319" s="159"/>
    </row>
    <row r="5320" ht="12.75">
      <c r="B5320" s="159"/>
    </row>
    <row r="5321" ht="12.75">
      <c r="B5321" s="159"/>
    </row>
    <row r="5322" ht="12.75">
      <c r="B5322" s="159"/>
    </row>
    <row r="5323" ht="12.75">
      <c r="B5323" s="159"/>
    </row>
    <row r="5324" ht="12.75">
      <c r="B5324" s="159"/>
    </row>
    <row r="5325" ht="12.75">
      <c r="B5325" s="159"/>
    </row>
    <row r="5326" ht="12.75">
      <c r="B5326" s="159"/>
    </row>
    <row r="5327" ht="12.75">
      <c r="B5327" s="159"/>
    </row>
    <row r="5328" ht="12.75">
      <c r="B5328" s="159"/>
    </row>
    <row r="5329" ht="12.75">
      <c r="B5329" s="159"/>
    </row>
    <row r="5330" ht="12.75">
      <c r="B5330" s="159"/>
    </row>
    <row r="5331" ht="12.75">
      <c r="B5331" s="159"/>
    </row>
    <row r="5332" ht="12.75">
      <c r="B5332" s="159"/>
    </row>
    <row r="5333" ht="12.75">
      <c r="B5333" s="159"/>
    </row>
    <row r="5334" ht="12.75">
      <c r="B5334" s="159"/>
    </row>
    <row r="5335" ht="12.75">
      <c r="B5335" s="159"/>
    </row>
    <row r="5336" ht="12.75">
      <c r="B5336" s="159"/>
    </row>
    <row r="5337" ht="12.75">
      <c r="B5337" s="159"/>
    </row>
    <row r="5338" ht="12.75">
      <c r="B5338" s="159"/>
    </row>
    <row r="5339" ht="12.75">
      <c r="B5339" s="159"/>
    </row>
    <row r="5340" ht="12.75">
      <c r="B5340" s="159"/>
    </row>
    <row r="5341" ht="12.75">
      <c r="B5341" s="159"/>
    </row>
    <row r="5342" ht="12.75">
      <c r="B5342" s="159"/>
    </row>
    <row r="5343" ht="12.75">
      <c r="B5343" s="159"/>
    </row>
    <row r="5344" ht="12.75">
      <c r="B5344" s="159"/>
    </row>
    <row r="5345" ht="12.75">
      <c r="B5345" s="159"/>
    </row>
    <row r="5346" ht="12.75">
      <c r="B5346" s="159"/>
    </row>
    <row r="5347" ht="12.75">
      <c r="B5347" s="159"/>
    </row>
    <row r="5348" ht="12.75">
      <c r="B5348" s="159"/>
    </row>
    <row r="5349" ht="12.75">
      <c r="B5349" s="159"/>
    </row>
    <row r="5350" ht="12.75">
      <c r="B5350" s="159"/>
    </row>
    <row r="5351" ht="12.75">
      <c r="B5351" s="159"/>
    </row>
    <row r="5352" ht="12.75">
      <c r="B5352" s="159"/>
    </row>
    <row r="5353" ht="12.75">
      <c r="B5353" s="159"/>
    </row>
    <row r="5354" ht="12.75">
      <c r="B5354" s="159"/>
    </row>
    <row r="5355" ht="12.75">
      <c r="B5355" s="159"/>
    </row>
    <row r="5356" ht="12.75">
      <c r="B5356" s="159"/>
    </row>
    <row r="5357" ht="12.75">
      <c r="B5357" s="159"/>
    </row>
    <row r="5358" ht="12.75">
      <c r="B5358" s="159"/>
    </row>
    <row r="5359" ht="12.75">
      <c r="B5359" s="159"/>
    </row>
    <row r="5360" ht="12.75">
      <c r="B5360" s="159"/>
    </row>
    <row r="5361" ht="12.75">
      <c r="B5361" s="159"/>
    </row>
    <row r="5362" ht="12.75">
      <c r="B5362" s="159"/>
    </row>
    <row r="5363" ht="12.75">
      <c r="B5363" s="159"/>
    </row>
    <row r="5364" ht="12.75">
      <c r="B5364" s="159"/>
    </row>
    <row r="5365" ht="12.75">
      <c r="B5365" s="159"/>
    </row>
    <row r="5366" ht="12.75">
      <c r="B5366" s="159"/>
    </row>
    <row r="5367" ht="12.75">
      <c r="B5367" s="159"/>
    </row>
    <row r="5368" ht="12.75">
      <c r="B5368" s="159"/>
    </row>
    <row r="5369" ht="12.75">
      <c r="B5369" s="159"/>
    </row>
    <row r="5370" ht="12.75">
      <c r="B5370" s="159"/>
    </row>
    <row r="5371" ht="12.75">
      <c r="B5371" s="159"/>
    </row>
    <row r="5372" ht="12.75">
      <c r="B5372" s="159"/>
    </row>
    <row r="5373" ht="12.75">
      <c r="B5373" s="159"/>
    </row>
    <row r="5374" ht="12.75">
      <c r="B5374" s="159"/>
    </row>
    <row r="5375" ht="12.75">
      <c r="B5375" s="159"/>
    </row>
    <row r="5376" ht="12.75">
      <c r="B5376" s="159"/>
    </row>
    <row r="5377" ht="12.75">
      <c r="B5377" s="159"/>
    </row>
    <row r="5378" ht="12.75">
      <c r="B5378" s="159"/>
    </row>
    <row r="5379" ht="12.75">
      <c r="B5379" s="159"/>
    </row>
    <row r="5380" ht="12.75">
      <c r="B5380" s="159"/>
    </row>
    <row r="5381" ht="12.75">
      <c r="B5381" s="159"/>
    </row>
    <row r="5382" ht="12.75">
      <c r="B5382" s="159"/>
    </row>
    <row r="5383" ht="12.75">
      <c r="B5383" s="159"/>
    </row>
    <row r="5384" ht="12.75">
      <c r="B5384" s="159"/>
    </row>
    <row r="5385" ht="12.75">
      <c r="B5385" s="159"/>
    </row>
    <row r="5386" ht="12.75">
      <c r="B5386" s="159"/>
    </row>
    <row r="5387" ht="12.75">
      <c r="B5387" s="159"/>
    </row>
    <row r="5388" ht="12.75">
      <c r="B5388" s="159"/>
    </row>
    <row r="5389" ht="12.75">
      <c r="B5389" s="159"/>
    </row>
    <row r="5390" ht="12.75">
      <c r="B5390" s="159"/>
    </row>
    <row r="5391" ht="12.75">
      <c r="B5391" s="159"/>
    </row>
    <row r="5392" ht="12.75">
      <c r="B5392" s="159"/>
    </row>
    <row r="5393" ht="12.75">
      <c r="B5393" s="159"/>
    </row>
    <row r="5394" ht="12.75">
      <c r="B5394" s="159"/>
    </row>
    <row r="5395" ht="12.75">
      <c r="B5395" s="159"/>
    </row>
    <row r="5396" ht="12.75">
      <c r="B5396" s="159"/>
    </row>
    <row r="5397" ht="12.75">
      <c r="B5397" s="159"/>
    </row>
    <row r="5398" ht="12.75">
      <c r="B5398" s="159"/>
    </row>
    <row r="5399" ht="12.75">
      <c r="B5399" s="159"/>
    </row>
    <row r="5400" ht="12.75">
      <c r="B5400" s="159"/>
    </row>
    <row r="5401" ht="12.75">
      <c r="B5401" s="159"/>
    </row>
    <row r="5402" ht="12.75">
      <c r="B5402" s="159"/>
    </row>
    <row r="5403" ht="12.75">
      <c r="B5403" s="159"/>
    </row>
    <row r="5404" ht="12.75">
      <c r="B5404" s="159"/>
    </row>
    <row r="5405" ht="12.75">
      <c r="B5405" s="159"/>
    </row>
    <row r="5406" ht="12.75">
      <c r="B5406" s="159"/>
    </row>
    <row r="5407" ht="12.75">
      <c r="B5407" s="159"/>
    </row>
    <row r="5408" ht="12.75">
      <c r="B5408" s="159"/>
    </row>
    <row r="5409" ht="12.75">
      <c r="B5409" s="159"/>
    </row>
    <row r="5410" ht="12.75">
      <c r="B5410" s="159"/>
    </row>
    <row r="5411" ht="12.75">
      <c r="B5411" s="159"/>
    </row>
    <row r="5412" ht="12.75">
      <c r="B5412" s="159"/>
    </row>
    <row r="5413" ht="12.75">
      <c r="B5413" s="159"/>
    </row>
    <row r="5414" ht="12.75">
      <c r="B5414" s="159"/>
    </row>
    <row r="5415" ht="12.75">
      <c r="B5415" s="159"/>
    </row>
    <row r="5416" ht="12.75">
      <c r="B5416" s="159"/>
    </row>
    <row r="5417" ht="12.75">
      <c r="B5417" s="159"/>
    </row>
    <row r="5418" ht="12.75">
      <c r="B5418" s="159"/>
    </row>
    <row r="5419" ht="12.75">
      <c r="B5419" s="159"/>
    </row>
    <row r="5420" ht="12.75">
      <c r="B5420" s="159"/>
    </row>
    <row r="5421" ht="12.75">
      <c r="B5421" s="159"/>
    </row>
    <row r="5422" ht="12.75">
      <c r="B5422" s="159"/>
    </row>
    <row r="5423" ht="12.75">
      <c r="B5423" s="159"/>
    </row>
    <row r="5424" ht="12.75">
      <c r="B5424" s="159"/>
    </row>
    <row r="5425" ht="12.75">
      <c r="B5425" s="159"/>
    </row>
    <row r="5426" ht="12.75">
      <c r="B5426" s="159"/>
    </row>
    <row r="5427" ht="12.75">
      <c r="B5427" s="159"/>
    </row>
    <row r="5428" ht="12.75">
      <c r="B5428" s="159"/>
    </row>
    <row r="5429" ht="12.75">
      <c r="B5429" s="159"/>
    </row>
    <row r="5430" ht="12.75">
      <c r="B5430" s="159"/>
    </row>
    <row r="5431" ht="12.75">
      <c r="B5431" s="159"/>
    </row>
    <row r="5432" ht="12.75">
      <c r="B5432" s="159"/>
    </row>
    <row r="5433" ht="12.75">
      <c r="B5433" s="159"/>
    </row>
    <row r="5434" ht="12.75">
      <c r="B5434" s="159"/>
    </row>
    <row r="5435" ht="12.75">
      <c r="B5435" s="159"/>
    </row>
    <row r="5436" ht="12.75">
      <c r="B5436" s="159"/>
    </row>
    <row r="5437" ht="12.75">
      <c r="B5437" s="159"/>
    </row>
    <row r="5438" ht="12.75">
      <c r="B5438" s="159"/>
    </row>
    <row r="5439" ht="12.75">
      <c r="B5439" s="159"/>
    </row>
    <row r="5440" ht="12.75">
      <c r="B5440" s="159"/>
    </row>
    <row r="5441" ht="12.75">
      <c r="B5441" s="159"/>
    </row>
    <row r="5442" ht="12.75">
      <c r="B5442" s="159"/>
    </row>
    <row r="5443" ht="12.75">
      <c r="B5443" s="159"/>
    </row>
    <row r="5444" ht="12.75">
      <c r="B5444" s="159"/>
    </row>
    <row r="5445" ht="12.75">
      <c r="B5445" s="159"/>
    </row>
    <row r="5446" ht="12.75">
      <c r="B5446" s="159"/>
    </row>
    <row r="5447" ht="12.75">
      <c r="B5447" s="159"/>
    </row>
    <row r="5448" ht="12.75">
      <c r="B5448" s="159"/>
    </row>
    <row r="5449" ht="12.75">
      <c r="B5449" s="159"/>
    </row>
    <row r="5450" ht="12.75">
      <c r="B5450" s="159"/>
    </row>
    <row r="5451" ht="12.75">
      <c r="B5451" s="159"/>
    </row>
    <row r="5452" ht="12.75">
      <c r="B5452" s="159"/>
    </row>
    <row r="5453" ht="12.75">
      <c r="B5453" s="159"/>
    </row>
    <row r="5454" ht="12.75">
      <c r="B5454" s="159"/>
    </row>
    <row r="5455" ht="12.75">
      <c r="B5455" s="159"/>
    </row>
    <row r="5456" ht="12.75">
      <c r="B5456" s="159"/>
    </row>
    <row r="5457" ht="12.75">
      <c r="B5457" s="159"/>
    </row>
    <row r="5458" ht="12.75">
      <c r="B5458" s="159"/>
    </row>
    <row r="5459" ht="12.75">
      <c r="B5459" s="159"/>
    </row>
    <row r="5460" ht="12.75">
      <c r="B5460" s="159"/>
    </row>
    <row r="5461" ht="12.75">
      <c r="B5461" s="159"/>
    </row>
    <row r="5462" ht="12.75">
      <c r="B5462" s="159"/>
    </row>
    <row r="5463" ht="12.75">
      <c r="B5463" s="159"/>
    </row>
    <row r="5464" ht="12.75">
      <c r="B5464" s="159"/>
    </row>
    <row r="5465" ht="12.75">
      <c r="B5465" s="159"/>
    </row>
    <row r="5466" ht="12.75">
      <c r="B5466" s="159"/>
    </row>
    <row r="5467" ht="12.75">
      <c r="B5467" s="159"/>
    </row>
    <row r="5468" ht="12.75">
      <c r="B5468" s="159"/>
    </row>
    <row r="5469" ht="12.75">
      <c r="B5469" s="159"/>
    </row>
    <row r="5470" ht="12.75">
      <c r="B5470" s="159"/>
    </row>
    <row r="5471" ht="12.75">
      <c r="B5471" s="159"/>
    </row>
    <row r="5472" ht="12.75">
      <c r="B5472" s="159"/>
    </row>
    <row r="5473" ht="12.75">
      <c r="B5473" s="159"/>
    </row>
    <row r="5474" ht="12.75">
      <c r="B5474" s="159"/>
    </row>
    <row r="5475" ht="12.75">
      <c r="B5475" s="159"/>
    </row>
    <row r="5476" ht="12.75">
      <c r="B5476" s="159"/>
    </row>
    <row r="5477" ht="12.75">
      <c r="B5477" s="159"/>
    </row>
    <row r="5478" ht="12.75">
      <c r="B5478" s="159"/>
    </row>
    <row r="5479" ht="12.75">
      <c r="B5479" s="159"/>
    </row>
    <row r="5480" ht="12.75">
      <c r="B5480" s="159"/>
    </row>
    <row r="5481" ht="12.75">
      <c r="B5481" s="159"/>
    </row>
    <row r="5482" ht="12.75">
      <c r="B5482" s="159"/>
    </row>
    <row r="5483" ht="12.75">
      <c r="B5483" s="159"/>
    </row>
    <row r="5484" ht="12.75">
      <c r="B5484" s="159"/>
    </row>
    <row r="5485" ht="12.75">
      <c r="B5485" s="159"/>
    </row>
    <row r="5486" ht="12.75">
      <c r="B5486" s="159"/>
    </row>
    <row r="5487" ht="12.75">
      <c r="B5487" s="159"/>
    </row>
    <row r="5488" ht="12.75">
      <c r="B5488" s="159"/>
    </row>
    <row r="5489" ht="12.75">
      <c r="B5489" s="159"/>
    </row>
    <row r="5490" ht="12.75">
      <c r="B5490" s="159"/>
    </row>
    <row r="5491" ht="12.75">
      <c r="B5491" s="159"/>
    </row>
    <row r="5492" ht="12.75">
      <c r="B5492" s="159"/>
    </row>
    <row r="5493" ht="12.75">
      <c r="B5493" s="159"/>
    </row>
    <row r="5494" ht="12.75">
      <c r="B5494" s="159"/>
    </row>
    <row r="5495" ht="12.75">
      <c r="B5495" s="159"/>
    </row>
    <row r="5496" ht="12.75">
      <c r="B5496" s="159"/>
    </row>
    <row r="5497" ht="12.75">
      <c r="B5497" s="159"/>
    </row>
    <row r="5498" ht="12.75">
      <c r="B5498" s="159"/>
    </row>
    <row r="5499" ht="12.75">
      <c r="B5499" s="159"/>
    </row>
    <row r="5500" ht="12.75">
      <c r="B5500" s="159"/>
    </row>
    <row r="5501" ht="12.75">
      <c r="B5501" s="159"/>
    </row>
    <row r="5502" ht="12.75">
      <c r="B5502" s="159"/>
    </row>
    <row r="5503" ht="12.75">
      <c r="B5503" s="159"/>
    </row>
    <row r="5504" ht="12.75">
      <c r="B5504" s="159"/>
    </row>
    <row r="5505" ht="12.75">
      <c r="B5505" s="159"/>
    </row>
    <row r="5506" ht="12.75">
      <c r="B5506" s="159"/>
    </row>
    <row r="5507" ht="12.75">
      <c r="B5507" s="159"/>
    </row>
    <row r="5508" ht="12.75">
      <c r="B5508" s="159"/>
    </row>
    <row r="5509" ht="12.75">
      <c r="B5509" s="159"/>
    </row>
    <row r="5510" ht="12.75">
      <c r="B5510" s="159"/>
    </row>
    <row r="5511" ht="12.75">
      <c r="B5511" s="159"/>
    </row>
    <row r="5512" ht="12.75">
      <c r="B5512" s="159"/>
    </row>
    <row r="5513" ht="12.75">
      <c r="B5513" s="159"/>
    </row>
    <row r="5514" ht="12.75">
      <c r="B5514" s="159"/>
    </row>
    <row r="5515" ht="12.75">
      <c r="B5515" s="159"/>
    </row>
    <row r="5516" ht="12.75">
      <c r="B5516" s="159"/>
    </row>
    <row r="5517" ht="12.75">
      <c r="B5517" s="159"/>
    </row>
    <row r="5518" ht="12.75">
      <c r="B5518" s="159"/>
    </row>
    <row r="5519" ht="12.75">
      <c r="B5519" s="159"/>
    </row>
    <row r="5520" ht="12.75">
      <c r="B5520" s="159"/>
    </row>
    <row r="5521" ht="12.75">
      <c r="B5521" s="159"/>
    </row>
    <row r="5522" ht="12.75">
      <c r="B5522" s="159"/>
    </row>
    <row r="5523" ht="12.75">
      <c r="B5523" s="159"/>
    </row>
    <row r="5524" ht="12.75">
      <c r="B5524" s="159"/>
    </row>
    <row r="5525" ht="12.75">
      <c r="B5525" s="159"/>
    </row>
    <row r="5526" ht="12.75">
      <c r="B5526" s="159"/>
    </row>
    <row r="5527" ht="12.75">
      <c r="B5527" s="159"/>
    </row>
    <row r="5528" ht="12.75">
      <c r="B5528" s="159"/>
    </row>
    <row r="5529" ht="12.75">
      <c r="B5529" s="159"/>
    </row>
    <row r="5530" ht="12.75">
      <c r="B5530" s="159"/>
    </row>
    <row r="5531" ht="12.75">
      <c r="B5531" s="159"/>
    </row>
    <row r="5532" ht="12.75">
      <c r="B5532" s="159"/>
    </row>
    <row r="5533" ht="12.75">
      <c r="B5533" s="159"/>
    </row>
    <row r="5534" ht="12.75">
      <c r="B5534" s="159"/>
    </row>
    <row r="5535" ht="12.75">
      <c r="B5535" s="159"/>
    </row>
    <row r="5536" ht="12.75">
      <c r="B5536" s="159"/>
    </row>
    <row r="5537" ht="12.75">
      <c r="B5537" s="159"/>
    </row>
    <row r="5538" ht="12.75">
      <c r="B5538" s="159"/>
    </row>
    <row r="5539" ht="12.75">
      <c r="B5539" s="159"/>
    </row>
    <row r="5540" ht="12.75">
      <c r="B5540" s="159"/>
    </row>
    <row r="5541" ht="12.75">
      <c r="B5541" s="159"/>
    </row>
    <row r="5542" ht="12.75">
      <c r="B5542" s="159"/>
    </row>
    <row r="5543" ht="12.75">
      <c r="B5543" s="159"/>
    </row>
    <row r="5544" ht="12.75">
      <c r="B5544" s="159"/>
    </row>
    <row r="5545" ht="12.75">
      <c r="B5545" s="159"/>
    </row>
    <row r="5546" ht="12.75">
      <c r="B5546" s="159"/>
    </row>
    <row r="5547" ht="12.75">
      <c r="B5547" s="159"/>
    </row>
    <row r="5548" ht="12.75">
      <c r="B5548" s="159"/>
    </row>
    <row r="5549" ht="12.75">
      <c r="B5549" s="159"/>
    </row>
    <row r="5550" ht="12.75">
      <c r="B5550" s="159"/>
    </row>
    <row r="5551" ht="12.75">
      <c r="B5551" s="159"/>
    </row>
    <row r="5552" ht="12.75">
      <c r="B5552" s="159"/>
    </row>
    <row r="5553" ht="12.75">
      <c r="B5553" s="159"/>
    </row>
    <row r="5554" ht="12.75">
      <c r="B5554" s="159"/>
    </row>
    <row r="5555" ht="12.75">
      <c r="B5555" s="159"/>
    </row>
    <row r="5556" ht="12.75">
      <c r="B5556" s="159"/>
    </row>
    <row r="5557" ht="12.75">
      <c r="B5557" s="159"/>
    </row>
    <row r="5558" ht="12.75">
      <c r="B5558" s="159"/>
    </row>
    <row r="5559" ht="12.75">
      <c r="B5559" s="159"/>
    </row>
    <row r="5560" ht="12.75">
      <c r="B5560" s="159"/>
    </row>
    <row r="5561" ht="12.75">
      <c r="B5561" s="159"/>
    </row>
    <row r="5562" ht="12.75">
      <c r="B5562" s="159"/>
    </row>
    <row r="5563" ht="12.75">
      <c r="B5563" s="159"/>
    </row>
    <row r="5564" ht="12.75">
      <c r="B5564" s="159"/>
    </row>
    <row r="5565" ht="12.75">
      <c r="B5565" s="159"/>
    </row>
    <row r="5566" ht="12.75">
      <c r="B5566" s="159"/>
    </row>
    <row r="5567" ht="12.75">
      <c r="B5567" s="159"/>
    </row>
    <row r="5568" ht="12.75">
      <c r="B5568" s="159"/>
    </row>
    <row r="5569" ht="12.75">
      <c r="B5569" s="159"/>
    </row>
    <row r="5570" ht="12.75">
      <c r="B5570" s="159"/>
    </row>
    <row r="5571" ht="12.75">
      <c r="B5571" s="159"/>
    </row>
    <row r="5572" ht="12.75">
      <c r="B5572" s="159"/>
    </row>
    <row r="5573" ht="12.75">
      <c r="B5573" s="159"/>
    </row>
    <row r="5574" ht="12.75">
      <c r="B5574" s="159"/>
    </row>
    <row r="5575" ht="12.75">
      <c r="B5575" s="159"/>
    </row>
    <row r="5576" ht="12.75">
      <c r="B5576" s="159"/>
    </row>
    <row r="5577" ht="12.75">
      <c r="B5577" s="159"/>
    </row>
    <row r="5578" ht="12.75">
      <c r="B5578" s="159"/>
    </row>
    <row r="5579" ht="12.75">
      <c r="B5579" s="159"/>
    </row>
    <row r="5580" ht="12.75">
      <c r="B5580" s="159"/>
    </row>
    <row r="5581" ht="12.75">
      <c r="B5581" s="159"/>
    </row>
    <row r="5582" ht="12.75">
      <c r="B5582" s="159"/>
    </row>
    <row r="5583" ht="12.75">
      <c r="B5583" s="159"/>
    </row>
    <row r="5584" ht="12.75">
      <c r="B5584" s="159"/>
    </row>
    <row r="5585" ht="12.75">
      <c r="B5585" s="159"/>
    </row>
    <row r="5586" ht="12.75">
      <c r="B5586" s="159"/>
    </row>
    <row r="5587" ht="12.75">
      <c r="B5587" s="159"/>
    </row>
    <row r="5588" ht="12.75">
      <c r="B5588" s="159"/>
    </row>
    <row r="5589" ht="12.75">
      <c r="B5589" s="159"/>
    </row>
    <row r="5590" ht="12.75">
      <c r="B5590" s="159"/>
    </row>
    <row r="5591" ht="12.75">
      <c r="B5591" s="159"/>
    </row>
    <row r="5592" ht="12.75">
      <c r="B5592" s="159"/>
    </row>
    <row r="5593" ht="12.75">
      <c r="B5593" s="159"/>
    </row>
    <row r="5594" ht="12.75">
      <c r="B5594" s="159"/>
    </row>
    <row r="5595" ht="12.75">
      <c r="B5595" s="159"/>
    </row>
    <row r="5596" ht="12.75">
      <c r="B5596" s="159"/>
    </row>
    <row r="5597" ht="12.75">
      <c r="B5597" s="159"/>
    </row>
    <row r="5598" ht="12.75">
      <c r="B5598" s="159"/>
    </row>
    <row r="5599" ht="12.75">
      <c r="B5599" s="159"/>
    </row>
    <row r="5600" ht="12.75">
      <c r="B5600" s="159"/>
    </row>
    <row r="5601" ht="12.75">
      <c r="B5601" s="159"/>
    </row>
    <row r="5602" ht="12.75">
      <c r="B5602" s="159"/>
    </row>
    <row r="5603" ht="12.75">
      <c r="B5603" s="159"/>
    </row>
    <row r="5604" ht="12.75">
      <c r="B5604" s="159"/>
    </row>
    <row r="5605" ht="12.75">
      <c r="B5605" s="159"/>
    </row>
    <row r="5606" ht="12.75">
      <c r="B5606" s="159"/>
    </row>
    <row r="5607" ht="12.75">
      <c r="B5607" s="159"/>
    </row>
    <row r="5608" ht="12.75">
      <c r="B5608" s="159"/>
    </row>
    <row r="5609" ht="12.75">
      <c r="B5609" s="159"/>
    </row>
    <row r="5610" ht="12.75">
      <c r="B5610" s="159"/>
    </row>
    <row r="5611" ht="12.75">
      <c r="B5611" s="159"/>
    </row>
    <row r="5612" ht="12.75">
      <c r="B5612" s="159"/>
    </row>
    <row r="5613" ht="12.75">
      <c r="B5613" s="159"/>
    </row>
    <row r="5614" ht="12.75">
      <c r="B5614" s="159"/>
    </row>
    <row r="5615" ht="12.75">
      <c r="B5615" s="159"/>
    </row>
    <row r="5616" ht="12.75">
      <c r="B5616" s="159"/>
    </row>
    <row r="5617" ht="12.75">
      <c r="B5617" s="159"/>
    </row>
    <row r="5618" ht="12.75">
      <c r="B5618" s="159"/>
    </row>
    <row r="5619" ht="12.75">
      <c r="B5619" s="159"/>
    </row>
    <row r="5620" ht="12.75">
      <c r="B5620" s="159"/>
    </row>
    <row r="5621" ht="12.75">
      <c r="B5621" s="159"/>
    </row>
    <row r="5622" ht="12.75">
      <c r="B5622" s="159"/>
    </row>
    <row r="5623" ht="12.75">
      <c r="B5623" s="159"/>
    </row>
    <row r="5624" ht="12.75">
      <c r="B5624" s="159"/>
    </row>
    <row r="5625" ht="12.75">
      <c r="B5625" s="159"/>
    </row>
    <row r="5626" ht="12.75">
      <c r="B5626" s="159"/>
    </row>
    <row r="5627" ht="12.75">
      <c r="B5627" s="159"/>
    </row>
    <row r="5628" ht="12.75">
      <c r="B5628" s="159"/>
    </row>
    <row r="5629" ht="12.75">
      <c r="B5629" s="159"/>
    </row>
    <row r="5630" ht="12.75">
      <c r="B5630" s="159"/>
    </row>
    <row r="5631" ht="12.75">
      <c r="B5631" s="159"/>
    </row>
    <row r="5632" ht="12.75">
      <c r="B5632" s="159"/>
    </row>
    <row r="5633" ht="12.75">
      <c r="B5633" s="159"/>
    </row>
    <row r="5634" ht="12.75">
      <c r="B5634" s="159"/>
    </row>
    <row r="5635" ht="12.75">
      <c r="B5635" s="159"/>
    </row>
    <row r="5636" ht="12.75">
      <c r="B5636" s="159"/>
    </row>
    <row r="5637" ht="12.75">
      <c r="B5637" s="159"/>
    </row>
    <row r="5638" ht="12.75">
      <c r="B5638" s="159"/>
    </row>
    <row r="5639" ht="12.75">
      <c r="B5639" s="159"/>
    </row>
    <row r="5640" ht="12.75">
      <c r="B5640" s="159"/>
    </row>
    <row r="5641" ht="12.75">
      <c r="B5641" s="159"/>
    </row>
    <row r="5642" ht="12.75">
      <c r="B5642" s="159"/>
    </row>
    <row r="5643" ht="12.75">
      <c r="B5643" s="159"/>
    </row>
    <row r="5644" ht="12.75">
      <c r="B5644" s="159"/>
    </row>
    <row r="5645" ht="12.75">
      <c r="B5645" s="159"/>
    </row>
    <row r="5646" ht="12.75">
      <c r="B5646" s="159"/>
    </row>
    <row r="5647" ht="12.75">
      <c r="B5647" s="159"/>
    </row>
    <row r="5648" ht="12.75">
      <c r="B5648" s="159"/>
    </row>
    <row r="5649" ht="12.75">
      <c r="B5649" s="159"/>
    </row>
    <row r="5650" ht="12.75">
      <c r="B5650" s="159"/>
    </row>
    <row r="5651" ht="12.75">
      <c r="B5651" s="159"/>
    </row>
    <row r="5652" ht="12.75">
      <c r="B5652" s="159"/>
    </row>
    <row r="5653" ht="12.75">
      <c r="B5653" s="159"/>
    </row>
    <row r="5654" ht="12.75">
      <c r="B5654" s="159"/>
    </row>
    <row r="5655" ht="12.75">
      <c r="B5655" s="159"/>
    </row>
    <row r="5656" ht="12.75">
      <c r="B5656" s="159"/>
    </row>
    <row r="5657" ht="12.75">
      <c r="B5657" s="159"/>
    </row>
    <row r="5658" ht="12.75">
      <c r="B5658" s="159"/>
    </row>
    <row r="5659" ht="12.75">
      <c r="B5659" s="159"/>
    </row>
    <row r="5660" ht="12.75">
      <c r="B5660" s="159"/>
    </row>
    <row r="5661" ht="12.75">
      <c r="B5661" s="159"/>
    </row>
    <row r="5662" ht="12.75">
      <c r="B5662" s="159"/>
    </row>
    <row r="5663" ht="12.75">
      <c r="B5663" s="159"/>
    </row>
    <row r="5664" ht="12.75">
      <c r="B5664" s="159"/>
    </row>
    <row r="5665" ht="12.75">
      <c r="B5665" s="159"/>
    </row>
    <row r="5666" ht="12.75">
      <c r="B5666" s="159"/>
    </row>
    <row r="5667" ht="12.75">
      <c r="B5667" s="159"/>
    </row>
    <row r="5668" ht="12.75">
      <c r="B5668" s="159"/>
    </row>
    <row r="5669" ht="12.75">
      <c r="B5669" s="159"/>
    </row>
    <row r="5670" ht="12.75">
      <c r="B5670" s="159"/>
    </row>
    <row r="5671" ht="12.75">
      <c r="B5671" s="159"/>
    </row>
    <row r="5672" ht="12.75">
      <c r="B5672" s="159"/>
    </row>
    <row r="5673" ht="12.75">
      <c r="B5673" s="159"/>
    </row>
    <row r="5674" ht="12.75">
      <c r="B5674" s="159"/>
    </row>
    <row r="5675" ht="12.75">
      <c r="B5675" s="159"/>
    </row>
    <row r="5676" ht="12.75">
      <c r="B5676" s="159"/>
    </row>
    <row r="5677" ht="12.75">
      <c r="B5677" s="159"/>
    </row>
    <row r="5678" ht="12.75">
      <c r="B5678" s="159"/>
    </row>
    <row r="5679" ht="12.75">
      <c r="B5679" s="159"/>
    </row>
    <row r="5680" ht="12.75">
      <c r="B5680" s="159"/>
    </row>
    <row r="5681" ht="12.75">
      <c r="B5681" s="159"/>
    </row>
    <row r="5682" ht="12.75">
      <c r="B5682" s="159"/>
    </row>
    <row r="5683" ht="12.75">
      <c r="B5683" s="159"/>
    </row>
    <row r="5684" ht="12.75">
      <c r="B5684" s="159"/>
    </row>
    <row r="5685" ht="12.75">
      <c r="B5685" s="159"/>
    </row>
    <row r="5686" ht="12.75">
      <c r="B5686" s="159"/>
    </row>
    <row r="5687" ht="12.75">
      <c r="B5687" s="159"/>
    </row>
    <row r="5688" ht="12.75">
      <c r="B5688" s="159"/>
    </row>
    <row r="5689" ht="12.75">
      <c r="B5689" s="159"/>
    </row>
    <row r="5690" ht="12.75">
      <c r="B5690" s="159"/>
    </row>
    <row r="5691" ht="12.75">
      <c r="B5691" s="159"/>
    </row>
    <row r="5692" ht="12.75">
      <c r="B5692" s="159"/>
    </row>
    <row r="5693" ht="12.75">
      <c r="B5693" s="159"/>
    </row>
    <row r="5694" ht="12.75">
      <c r="B5694" s="159"/>
    </row>
    <row r="5695" ht="12.75">
      <c r="B5695" s="159"/>
    </row>
    <row r="5696" ht="12.75">
      <c r="B5696" s="159"/>
    </row>
    <row r="5697" ht="12.75">
      <c r="B5697" s="159"/>
    </row>
    <row r="5698" ht="12.75">
      <c r="B5698" s="159"/>
    </row>
    <row r="5699" ht="12.75">
      <c r="B5699" s="159"/>
    </row>
    <row r="5700" ht="12.75">
      <c r="B5700" s="159"/>
    </row>
    <row r="5701" ht="12.75">
      <c r="B5701" s="159"/>
    </row>
    <row r="5702" ht="12.75">
      <c r="B5702" s="159"/>
    </row>
    <row r="5703" ht="12.75">
      <c r="B5703" s="159"/>
    </row>
    <row r="5704" ht="12.75">
      <c r="B5704" s="159"/>
    </row>
    <row r="5705" ht="12.75">
      <c r="B5705" s="159"/>
    </row>
    <row r="5706" ht="12.75">
      <c r="B5706" s="159"/>
    </row>
    <row r="5707" ht="12.75">
      <c r="B5707" s="159"/>
    </row>
    <row r="5708" ht="12.75">
      <c r="B5708" s="159"/>
    </row>
    <row r="5709" ht="12.75">
      <c r="B5709" s="159"/>
    </row>
    <row r="5710" ht="12.75">
      <c r="B5710" s="159"/>
    </row>
    <row r="5711" ht="12.75">
      <c r="B5711" s="159"/>
    </row>
    <row r="5712" ht="12.75">
      <c r="B5712" s="159"/>
    </row>
    <row r="5713" ht="12.75">
      <c r="B5713" s="159"/>
    </row>
    <row r="5714" ht="12.75">
      <c r="B5714" s="159"/>
    </row>
    <row r="5715" ht="12.75">
      <c r="B5715" s="159"/>
    </row>
    <row r="5716" ht="12.75">
      <c r="B5716" s="159"/>
    </row>
    <row r="5717" ht="12.75">
      <c r="B5717" s="159"/>
    </row>
    <row r="5718" ht="12.75">
      <c r="B5718" s="159"/>
    </row>
    <row r="5719" ht="12.75">
      <c r="B5719" s="159"/>
    </row>
    <row r="5720" ht="12.75">
      <c r="B5720" s="159"/>
    </row>
    <row r="5721" ht="12.75">
      <c r="B5721" s="159"/>
    </row>
    <row r="5722" ht="12.75">
      <c r="B5722" s="159"/>
    </row>
    <row r="5723" ht="12.75">
      <c r="B5723" s="159"/>
    </row>
    <row r="5724" ht="12.75">
      <c r="B5724" s="159"/>
    </row>
    <row r="5725" ht="12.75">
      <c r="B5725" s="159"/>
    </row>
    <row r="5726" ht="12.75">
      <c r="B5726" s="159"/>
    </row>
    <row r="5727" ht="12.75">
      <c r="B5727" s="159"/>
    </row>
    <row r="5728" ht="12.75">
      <c r="B5728" s="159"/>
    </row>
    <row r="5729" ht="12.75">
      <c r="B5729" s="159"/>
    </row>
    <row r="5730" ht="12.75">
      <c r="B5730" s="159"/>
    </row>
    <row r="5731" ht="12.75">
      <c r="B5731" s="159"/>
    </row>
    <row r="5732" ht="12.75">
      <c r="B5732" s="159"/>
    </row>
    <row r="5733" ht="12.75">
      <c r="B5733" s="159"/>
    </row>
    <row r="5734" ht="12.75">
      <c r="B5734" s="159"/>
    </row>
    <row r="5735" ht="12.75">
      <c r="B5735" s="159"/>
    </row>
    <row r="5736" ht="12.75">
      <c r="B5736" s="159"/>
    </row>
    <row r="5737" ht="12.75">
      <c r="B5737" s="159"/>
    </row>
    <row r="5738" ht="12.75">
      <c r="B5738" s="159"/>
    </row>
    <row r="5739" ht="12.75">
      <c r="B5739" s="159"/>
    </row>
    <row r="5740" ht="12.75">
      <c r="B5740" s="159"/>
    </row>
    <row r="5741" ht="12.75">
      <c r="B5741" s="159"/>
    </row>
    <row r="5742" ht="12.75">
      <c r="B5742" s="159"/>
    </row>
    <row r="5743" ht="12.75">
      <c r="B5743" s="159"/>
    </row>
    <row r="5744" ht="12.75">
      <c r="B5744" s="159"/>
    </row>
    <row r="5745" ht="12.75">
      <c r="B5745" s="159"/>
    </row>
    <row r="5746" ht="12.75">
      <c r="B5746" s="159"/>
    </row>
    <row r="5747" ht="12.75">
      <c r="B5747" s="159"/>
    </row>
    <row r="5748" ht="12.75">
      <c r="B5748" s="159"/>
    </row>
    <row r="5749" ht="12.75">
      <c r="B5749" s="159"/>
    </row>
    <row r="5750" ht="12.75">
      <c r="B5750" s="159"/>
    </row>
    <row r="5751" ht="12.75">
      <c r="B5751" s="159"/>
    </row>
    <row r="5752" ht="12.75">
      <c r="B5752" s="159"/>
    </row>
    <row r="5753" ht="12.75">
      <c r="B5753" s="159"/>
    </row>
    <row r="5754" ht="12.75">
      <c r="B5754" s="159"/>
    </row>
    <row r="5755" ht="12.75">
      <c r="B5755" s="159"/>
    </row>
    <row r="5756" ht="12.75">
      <c r="B5756" s="159"/>
    </row>
    <row r="5757" ht="12.75">
      <c r="B5757" s="159"/>
    </row>
    <row r="5758" ht="12.75">
      <c r="B5758" s="159"/>
    </row>
    <row r="5759" ht="12.75">
      <c r="B5759" s="159"/>
    </row>
    <row r="5760" ht="12.75">
      <c r="B5760" s="159"/>
    </row>
    <row r="5761" ht="12.75">
      <c r="B5761" s="159"/>
    </row>
    <row r="5762" ht="12.75">
      <c r="B5762" s="159"/>
    </row>
    <row r="5763" ht="12.75">
      <c r="B5763" s="159"/>
    </row>
    <row r="5764" ht="12.75">
      <c r="B5764" s="159"/>
    </row>
    <row r="5765" ht="12.75">
      <c r="B5765" s="159"/>
    </row>
    <row r="5766" ht="12.75">
      <c r="B5766" s="159"/>
    </row>
    <row r="5767" ht="12.75">
      <c r="B5767" s="159"/>
    </row>
    <row r="5768" ht="12.75">
      <c r="B5768" s="159"/>
    </row>
    <row r="5769" ht="12.75">
      <c r="B5769" s="159"/>
    </row>
    <row r="5770" ht="12.75">
      <c r="B5770" s="159"/>
    </row>
    <row r="5771" ht="12.75">
      <c r="B5771" s="159"/>
    </row>
    <row r="5772" ht="12.75">
      <c r="B5772" s="159"/>
    </row>
    <row r="5773" ht="12.75">
      <c r="B5773" s="159"/>
    </row>
    <row r="5774" ht="12.75">
      <c r="B5774" s="159"/>
    </row>
    <row r="5775" ht="12.75">
      <c r="B5775" s="159"/>
    </row>
    <row r="5776" ht="12.75">
      <c r="B5776" s="159"/>
    </row>
    <row r="5777" ht="12.75">
      <c r="B5777" s="159"/>
    </row>
    <row r="5778" ht="12.75">
      <c r="B5778" s="159"/>
    </row>
    <row r="5779" ht="12.75">
      <c r="B5779" s="159"/>
    </row>
    <row r="5780" ht="12.75">
      <c r="B5780" s="159"/>
    </row>
    <row r="5781" ht="12.75">
      <c r="B5781" s="159"/>
    </row>
    <row r="5782" ht="12.75">
      <c r="B5782" s="159"/>
    </row>
    <row r="5783" ht="12.75">
      <c r="B5783" s="159"/>
    </row>
    <row r="5784" ht="12.75">
      <c r="B5784" s="159"/>
    </row>
    <row r="5785" ht="12.75">
      <c r="B5785" s="159"/>
    </row>
    <row r="5786" ht="12.75">
      <c r="B5786" s="159"/>
    </row>
    <row r="5787" ht="12.75">
      <c r="B5787" s="159"/>
    </row>
    <row r="5788" ht="12.75">
      <c r="B5788" s="159"/>
    </row>
    <row r="5789" ht="12.75">
      <c r="B5789" s="159"/>
    </row>
    <row r="5790" ht="12.75">
      <c r="B5790" s="159"/>
    </row>
    <row r="5791" ht="12.75">
      <c r="B5791" s="159"/>
    </row>
    <row r="5792" ht="12.75">
      <c r="B5792" s="159"/>
    </row>
    <row r="5793" ht="12.75">
      <c r="B5793" s="159"/>
    </row>
    <row r="5794" ht="12.75">
      <c r="B5794" s="159"/>
    </row>
    <row r="5795" ht="12.75">
      <c r="B5795" s="159"/>
    </row>
    <row r="5796" ht="12.75">
      <c r="B5796" s="159"/>
    </row>
    <row r="5797" ht="12.75">
      <c r="B5797" s="159"/>
    </row>
    <row r="5798" ht="12.75">
      <c r="B5798" s="159"/>
    </row>
    <row r="5799" ht="12.75">
      <c r="B5799" s="159"/>
    </row>
    <row r="5800" ht="12.75">
      <c r="B5800" s="159"/>
    </row>
    <row r="5801" ht="12.75">
      <c r="B5801" s="159"/>
    </row>
    <row r="5802" ht="12.75">
      <c r="B5802" s="159"/>
    </row>
    <row r="5803" ht="12.75">
      <c r="B5803" s="159"/>
    </row>
    <row r="5804" ht="12.75">
      <c r="B5804" s="159"/>
    </row>
    <row r="5805" ht="12.75">
      <c r="B5805" s="159"/>
    </row>
    <row r="5806" ht="12.75">
      <c r="B5806" s="159"/>
    </row>
    <row r="5807" ht="12.75">
      <c r="B5807" s="159"/>
    </row>
    <row r="5808" ht="12.75">
      <c r="B5808" s="159"/>
    </row>
    <row r="5809" ht="12.75">
      <c r="B5809" s="159"/>
    </row>
    <row r="5810" ht="12.75">
      <c r="B5810" s="159"/>
    </row>
    <row r="5811" ht="12.75">
      <c r="B5811" s="159"/>
    </row>
    <row r="5812" ht="12.75">
      <c r="B5812" s="159"/>
    </row>
    <row r="5813" ht="12.75">
      <c r="B5813" s="159"/>
    </row>
    <row r="5814" ht="12.75">
      <c r="B5814" s="159"/>
    </row>
    <row r="5815" ht="12.75">
      <c r="B5815" s="159"/>
    </row>
    <row r="5816" ht="12.75">
      <c r="B5816" s="159"/>
    </row>
    <row r="5817" ht="12.75">
      <c r="B5817" s="159"/>
    </row>
    <row r="5818" ht="12.75">
      <c r="B5818" s="159"/>
    </row>
    <row r="5819" ht="12.75">
      <c r="B5819" s="159"/>
    </row>
    <row r="5820" ht="12.75">
      <c r="B5820" s="159"/>
    </row>
    <row r="5821" ht="12.75">
      <c r="B5821" s="159"/>
    </row>
    <row r="5822" ht="12.75">
      <c r="B5822" s="159"/>
    </row>
    <row r="5823" ht="12.75">
      <c r="B5823" s="159"/>
    </row>
    <row r="5824" ht="12.75">
      <c r="B5824" s="159"/>
    </row>
    <row r="5825" ht="12.75">
      <c r="B5825" s="159"/>
    </row>
    <row r="5826" ht="12.75">
      <c r="B5826" s="159"/>
    </row>
    <row r="5827" ht="12.75">
      <c r="B5827" s="159"/>
    </row>
    <row r="5828" ht="12.75">
      <c r="B5828" s="159"/>
    </row>
    <row r="5829" ht="12.75">
      <c r="B5829" s="159"/>
    </row>
    <row r="5830" ht="12.75">
      <c r="B5830" s="159"/>
    </row>
    <row r="5831" ht="12.75">
      <c r="B5831" s="159"/>
    </row>
    <row r="5832" ht="12.75">
      <c r="B5832" s="159"/>
    </row>
    <row r="5833" ht="12.75">
      <c r="B5833" s="159"/>
    </row>
    <row r="5834" ht="12.75">
      <c r="B5834" s="159"/>
    </row>
    <row r="5835" ht="12.75">
      <c r="B5835" s="159"/>
    </row>
    <row r="5836" ht="12.75">
      <c r="B5836" s="159"/>
    </row>
    <row r="5837" ht="12.75">
      <c r="B5837" s="159"/>
    </row>
    <row r="5838" ht="12.75">
      <c r="B5838" s="159"/>
    </row>
    <row r="5839" ht="12.75">
      <c r="B5839" s="159"/>
    </row>
    <row r="5840" ht="12.75">
      <c r="B5840" s="159"/>
    </row>
    <row r="5841" ht="12.75">
      <c r="B5841" s="159"/>
    </row>
    <row r="5842" ht="12.75">
      <c r="B5842" s="159"/>
    </row>
    <row r="5843" ht="12.75">
      <c r="B5843" s="159"/>
    </row>
    <row r="5844" ht="12.75">
      <c r="B5844" s="159"/>
    </row>
    <row r="5845" ht="12.75">
      <c r="B5845" s="159"/>
    </row>
    <row r="5846" ht="12.75">
      <c r="B5846" s="159"/>
    </row>
    <row r="5847" ht="12.75">
      <c r="B5847" s="159"/>
    </row>
    <row r="5848" ht="12.75">
      <c r="B5848" s="159"/>
    </row>
    <row r="5849" ht="12.75">
      <c r="B5849" s="159"/>
    </row>
    <row r="5850" ht="12.75">
      <c r="B5850" s="159"/>
    </row>
    <row r="5851" ht="12.75">
      <c r="B5851" s="159"/>
    </row>
    <row r="5852" ht="12.75">
      <c r="B5852" s="159"/>
    </row>
    <row r="5853" ht="12.75">
      <c r="B5853" s="159"/>
    </row>
    <row r="5854" ht="12.75">
      <c r="B5854" s="159"/>
    </row>
    <row r="5855" ht="12.75">
      <c r="B5855" s="159"/>
    </row>
    <row r="5856" ht="12.75">
      <c r="B5856" s="159"/>
    </row>
    <row r="5857" ht="12.75">
      <c r="B5857" s="159"/>
    </row>
    <row r="5858" ht="12.75">
      <c r="B5858" s="159"/>
    </row>
    <row r="5859" ht="12.75">
      <c r="B5859" s="159"/>
    </row>
    <row r="5860" ht="12.75">
      <c r="B5860" s="159"/>
    </row>
    <row r="5861" ht="12.75">
      <c r="B5861" s="159"/>
    </row>
    <row r="5862" ht="12.75">
      <c r="B5862" s="159"/>
    </row>
    <row r="5863" ht="12.75">
      <c r="B5863" s="159"/>
    </row>
    <row r="5864" ht="12.75">
      <c r="B5864" s="159"/>
    </row>
    <row r="5865" ht="12.75">
      <c r="B5865" s="159"/>
    </row>
    <row r="5866" ht="12.75">
      <c r="B5866" s="159"/>
    </row>
    <row r="5867" ht="12.75">
      <c r="B5867" s="159"/>
    </row>
    <row r="5868" ht="12.75">
      <c r="B5868" s="159"/>
    </row>
    <row r="5869" ht="12.75">
      <c r="B5869" s="159"/>
    </row>
    <row r="5870" ht="12.75">
      <c r="B5870" s="159"/>
    </row>
    <row r="5871" ht="12.75">
      <c r="B5871" s="159"/>
    </row>
    <row r="5872" ht="12.75">
      <c r="B5872" s="159"/>
    </row>
    <row r="5873" ht="12.75">
      <c r="B5873" s="159"/>
    </row>
    <row r="5874" ht="12.75">
      <c r="B5874" s="159"/>
    </row>
    <row r="5875" ht="12.75">
      <c r="B5875" s="159"/>
    </row>
    <row r="5876" ht="12.75">
      <c r="B5876" s="159"/>
    </row>
    <row r="5877" ht="12.75">
      <c r="B5877" s="159"/>
    </row>
    <row r="5878" ht="12.75">
      <c r="B5878" s="159"/>
    </row>
    <row r="5879" ht="12.75">
      <c r="B5879" s="159"/>
    </row>
    <row r="5880" ht="12.75">
      <c r="B5880" s="159"/>
    </row>
    <row r="5881" ht="12.75">
      <c r="B5881" s="159"/>
    </row>
    <row r="5882" ht="12.75">
      <c r="B5882" s="159"/>
    </row>
    <row r="5883" ht="12.75">
      <c r="B5883" s="159"/>
    </row>
    <row r="5884" ht="12.75">
      <c r="B5884" s="159"/>
    </row>
    <row r="5885" ht="12.75">
      <c r="B5885" s="159"/>
    </row>
    <row r="5886" ht="12.75">
      <c r="B5886" s="159"/>
    </row>
    <row r="5887" ht="12.75">
      <c r="B5887" s="159"/>
    </row>
    <row r="5888" ht="12.75">
      <c r="B5888" s="159"/>
    </row>
    <row r="5889" ht="12.75">
      <c r="B5889" s="159"/>
    </row>
    <row r="5890" ht="12.75">
      <c r="B5890" s="159"/>
    </row>
    <row r="5891" ht="12.75">
      <c r="B5891" s="159"/>
    </row>
    <row r="5892" ht="12.75">
      <c r="B5892" s="159"/>
    </row>
    <row r="5893" ht="12.75">
      <c r="B5893" s="159"/>
    </row>
    <row r="5894" ht="12.75">
      <c r="B5894" s="159"/>
    </row>
    <row r="5895" ht="12.75">
      <c r="B5895" s="159"/>
    </row>
    <row r="5896" ht="12.75">
      <c r="B5896" s="159"/>
    </row>
    <row r="5897" ht="12.75">
      <c r="B5897" s="159"/>
    </row>
    <row r="5898" ht="12.75">
      <c r="B5898" s="159"/>
    </row>
    <row r="5899" ht="12.75">
      <c r="B5899" s="159"/>
    </row>
    <row r="5900" ht="12.75">
      <c r="B5900" s="159"/>
    </row>
    <row r="5901" ht="12.75">
      <c r="B5901" s="159"/>
    </row>
    <row r="5902" ht="12.75">
      <c r="B5902" s="159"/>
    </row>
    <row r="5903" ht="12.75">
      <c r="B5903" s="159"/>
    </row>
    <row r="5904" ht="12.75">
      <c r="B5904" s="159"/>
    </row>
    <row r="5905" ht="12.75">
      <c r="B5905" s="159"/>
    </row>
    <row r="5906" ht="12.75">
      <c r="B5906" s="159"/>
    </row>
    <row r="5907" ht="12.75">
      <c r="B5907" s="159"/>
    </row>
    <row r="5908" ht="12.75">
      <c r="B5908" s="159"/>
    </row>
    <row r="5909" ht="12.75">
      <c r="B5909" s="159"/>
    </row>
    <row r="5910" ht="12.75">
      <c r="B5910" s="159"/>
    </row>
    <row r="5911" ht="12.75">
      <c r="B5911" s="159"/>
    </row>
    <row r="5912" ht="12.75">
      <c r="B5912" s="159"/>
    </row>
    <row r="5913" ht="12.75">
      <c r="B5913" s="159"/>
    </row>
    <row r="5914" ht="12.75">
      <c r="B5914" s="159"/>
    </row>
    <row r="5915" ht="12.75">
      <c r="B5915" s="159"/>
    </row>
    <row r="5916" ht="12.75">
      <c r="B5916" s="159"/>
    </row>
    <row r="5917" ht="12.75">
      <c r="B5917" s="159"/>
    </row>
    <row r="5918" ht="12.75">
      <c r="B5918" s="159"/>
    </row>
    <row r="5919" ht="12.75">
      <c r="B5919" s="159"/>
    </row>
    <row r="5920" ht="12.75">
      <c r="B5920" s="159"/>
    </row>
    <row r="5921" ht="12.75">
      <c r="B5921" s="159"/>
    </row>
    <row r="5922" ht="12.75">
      <c r="B5922" s="159"/>
    </row>
    <row r="5923" ht="12.75">
      <c r="B5923" s="159"/>
    </row>
    <row r="5924" ht="12.75">
      <c r="B5924" s="159"/>
    </row>
    <row r="5925" ht="12.75">
      <c r="B5925" s="159"/>
    </row>
    <row r="5926" ht="12.75">
      <c r="B5926" s="159"/>
    </row>
    <row r="5927" ht="12.75">
      <c r="B5927" s="159"/>
    </row>
    <row r="5928" ht="12.75">
      <c r="B5928" s="159"/>
    </row>
    <row r="5929" ht="12.75">
      <c r="B5929" s="159"/>
    </row>
    <row r="5930" ht="12.75">
      <c r="B5930" s="159"/>
    </row>
    <row r="5931" ht="12.75">
      <c r="B5931" s="159"/>
    </row>
    <row r="5932" ht="12.75">
      <c r="B5932" s="159"/>
    </row>
    <row r="5933" ht="12.75">
      <c r="B5933" s="159"/>
    </row>
    <row r="5934" ht="12.75">
      <c r="B5934" s="159"/>
    </row>
    <row r="5935" ht="12.75">
      <c r="B5935" s="159"/>
    </row>
    <row r="5936" ht="12.75">
      <c r="B5936" s="159"/>
    </row>
    <row r="5937" ht="12.75">
      <c r="B5937" s="159"/>
    </row>
    <row r="5938" ht="12.75">
      <c r="B5938" s="159"/>
    </row>
    <row r="5939" ht="12.75">
      <c r="B5939" s="159"/>
    </row>
    <row r="5940" ht="12.75">
      <c r="B5940" s="159"/>
    </row>
    <row r="5941" ht="12.75">
      <c r="B5941" s="159"/>
    </row>
    <row r="5942" ht="12.75">
      <c r="B5942" s="159"/>
    </row>
    <row r="5943" ht="12.75">
      <c r="B5943" s="159"/>
    </row>
    <row r="5944" ht="12.75">
      <c r="B5944" s="159"/>
    </row>
    <row r="5945" ht="12.75">
      <c r="B5945" s="159"/>
    </row>
    <row r="5946" ht="12.75">
      <c r="B5946" s="159"/>
    </row>
    <row r="5947" ht="12.75">
      <c r="B5947" s="159"/>
    </row>
    <row r="5948" ht="12.75">
      <c r="B5948" s="159"/>
    </row>
    <row r="5949" ht="12.75">
      <c r="B5949" s="159"/>
    </row>
    <row r="5950" ht="12.75">
      <c r="B5950" s="159"/>
    </row>
    <row r="5951" ht="12.75">
      <c r="B5951" s="159"/>
    </row>
    <row r="5952" ht="12.75">
      <c r="B5952" s="159"/>
    </row>
    <row r="5953" ht="12.75">
      <c r="B5953" s="159"/>
    </row>
    <row r="5954" ht="12.75">
      <c r="B5954" s="159"/>
    </row>
    <row r="5955" ht="12.75">
      <c r="B5955" s="159"/>
    </row>
    <row r="5956" ht="12.75">
      <c r="B5956" s="159"/>
    </row>
    <row r="5957" ht="12.75">
      <c r="B5957" s="159"/>
    </row>
    <row r="5958" ht="12.75">
      <c r="B5958" s="159"/>
    </row>
    <row r="5959" ht="12.75">
      <c r="B5959" s="159"/>
    </row>
    <row r="5960" ht="12.75">
      <c r="B5960" s="159"/>
    </row>
    <row r="5961" ht="12.75">
      <c r="B5961" s="159"/>
    </row>
    <row r="5962" ht="12.75">
      <c r="B5962" s="159"/>
    </row>
    <row r="5963" ht="12.75">
      <c r="B5963" s="159"/>
    </row>
    <row r="5964" ht="12.75">
      <c r="B5964" s="159"/>
    </row>
    <row r="5965" ht="12.75">
      <c r="B5965" s="159"/>
    </row>
    <row r="5966" ht="12.75">
      <c r="B5966" s="159"/>
    </row>
    <row r="5967" ht="12.75">
      <c r="B5967" s="159"/>
    </row>
    <row r="5968" ht="12.75">
      <c r="B5968" s="159"/>
    </row>
    <row r="5969" ht="12.75">
      <c r="B5969" s="159"/>
    </row>
    <row r="5970" ht="12.75">
      <c r="B5970" s="159"/>
    </row>
    <row r="5971" ht="12.75">
      <c r="B5971" s="159"/>
    </row>
    <row r="5972" ht="12.75">
      <c r="B5972" s="159"/>
    </row>
    <row r="5973" ht="12.75">
      <c r="B5973" s="159"/>
    </row>
    <row r="5974" ht="12.75">
      <c r="B5974" s="159"/>
    </row>
    <row r="5975" ht="12.75">
      <c r="B5975" s="159"/>
    </row>
    <row r="5976" ht="12.75">
      <c r="B5976" s="159"/>
    </row>
    <row r="5977" ht="12.75">
      <c r="B5977" s="159"/>
    </row>
    <row r="5978" ht="12.75">
      <c r="B5978" s="159"/>
    </row>
    <row r="5979" ht="12.75">
      <c r="B5979" s="159"/>
    </row>
    <row r="5980" ht="12.75">
      <c r="B5980" s="159"/>
    </row>
    <row r="5981" ht="12.75">
      <c r="B5981" s="159"/>
    </row>
    <row r="5982" ht="12.75">
      <c r="B5982" s="159"/>
    </row>
    <row r="5983" ht="12.75">
      <c r="B5983" s="159"/>
    </row>
    <row r="5984" ht="12.75">
      <c r="B5984" s="159"/>
    </row>
    <row r="5985" ht="12.75">
      <c r="B5985" s="159"/>
    </row>
    <row r="5986" ht="12.75">
      <c r="B5986" s="159"/>
    </row>
    <row r="5987" ht="12.75">
      <c r="B5987" s="159"/>
    </row>
    <row r="5988" ht="12.75">
      <c r="B5988" s="159"/>
    </row>
    <row r="5989" ht="12.75">
      <c r="B5989" s="159"/>
    </row>
    <row r="5990" ht="12.75">
      <c r="B5990" s="159"/>
    </row>
    <row r="5991" ht="12.75">
      <c r="B5991" s="159"/>
    </row>
    <row r="5992" ht="12.75">
      <c r="B5992" s="159"/>
    </row>
    <row r="5993" ht="12.75">
      <c r="B5993" s="159"/>
    </row>
    <row r="5994" ht="12.75">
      <c r="B5994" s="159"/>
    </row>
    <row r="5995" ht="12.75">
      <c r="B5995" s="159"/>
    </row>
    <row r="5996" ht="12.75">
      <c r="B5996" s="159"/>
    </row>
    <row r="5997" ht="12.75">
      <c r="B5997" s="159"/>
    </row>
    <row r="5998" ht="12.75">
      <c r="B5998" s="159"/>
    </row>
    <row r="5999" ht="12.75">
      <c r="B5999" s="159"/>
    </row>
    <row r="6000" ht="12.75">
      <c r="B6000" s="159"/>
    </row>
    <row r="6001" ht="12.75">
      <c r="B6001" s="159"/>
    </row>
    <row r="6002" ht="12.75">
      <c r="B6002" s="159"/>
    </row>
    <row r="6003" ht="12.75">
      <c r="B6003" s="159"/>
    </row>
    <row r="6004" ht="12.75">
      <c r="B6004" s="159"/>
    </row>
    <row r="6005" ht="12.75">
      <c r="B6005" s="159"/>
    </row>
    <row r="6006" ht="12.75">
      <c r="B6006" s="159"/>
    </row>
    <row r="6007" ht="12.75">
      <c r="B6007" s="159"/>
    </row>
    <row r="6008" ht="12.75">
      <c r="B6008" s="159"/>
    </row>
    <row r="6009" ht="12.75">
      <c r="B6009" s="159"/>
    </row>
    <row r="6010" ht="12.75">
      <c r="B6010" s="159"/>
    </row>
    <row r="6011" ht="12.75">
      <c r="B6011" s="159"/>
    </row>
    <row r="6012" ht="12.75">
      <c r="B6012" s="159"/>
    </row>
    <row r="6013" ht="12.75">
      <c r="B6013" s="159"/>
    </row>
    <row r="6014" ht="12.75">
      <c r="B6014" s="159"/>
    </row>
    <row r="6015" ht="12.75">
      <c r="B6015" s="159"/>
    </row>
    <row r="6016" ht="12.75">
      <c r="B6016" s="159"/>
    </row>
    <row r="6017" ht="12.75">
      <c r="B6017" s="159"/>
    </row>
    <row r="6018" ht="12.75">
      <c r="B6018" s="159"/>
    </row>
    <row r="6019" ht="12.75">
      <c r="B6019" s="159"/>
    </row>
    <row r="6020" ht="12.75">
      <c r="B6020" s="159"/>
    </row>
    <row r="6021" ht="12.75">
      <c r="B6021" s="159"/>
    </row>
    <row r="6022" ht="12.75">
      <c r="B6022" s="159"/>
    </row>
    <row r="6023" ht="12.75">
      <c r="B6023" s="159"/>
    </row>
    <row r="6024" ht="12.75">
      <c r="B6024" s="159"/>
    </row>
    <row r="6025" ht="12.75">
      <c r="B6025" s="159"/>
    </row>
    <row r="6026" ht="12.75">
      <c r="B6026" s="159"/>
    </row>
    <row r="6027" ht="12.75">
      <c r="B6027" s="159"/>
    </row>
    <row r="6028" ht="12.75">
      <c r="B6028" s="159"/>
    </row>
    <row r="6029" ht="12.75">
      <c r="B6029" s="159"/>
    </row>
    <row r="6030" ht="12.75">
      <c r="B6030" s="159"/>
    </row>
    <row r="6031" ht="12.75">
      <c r="B6031" s="159"/>
    </row>
    <row r="6032" ht="12.75">
      <c r="B6032" s="159"/>
    </row>
    <row r="6033" ht="12.75">
      <c r="B6033" s="159"/>
    </row>
    <row r="6034" ht="12.75">
      <c r="B6034" s="159"/>
    </row>
    <row r="6035" ht="12.75">
      <c r="B6035" s="159"/>
    </row>
    <row r="6036" ht="12.75">
      <c r="B6036" s="159"/>
    </row>
    <row r="6037" ht="12.75">
      <c r="B6037" s="159"/>
    </row>
    <row r="6038" ht="12.75">
      <c r="B6038" s="159"/>
    </row>
    <row r="6039" ht="12.75">
      <c r="B6039" s="159"/>
    </row>
    <row r="6040" ht="12.75">
      <c r="B6040" s="159"/>
    </row>
    <row r="6041" ht="12.75">
      <c r="B6041" s="159"/>
    </row>
    <row r="6042" ht="12.75">
      <c r="B6042" s="159"/>
    </row>
    <row r="6043" ht="12.75">
      <c r="B6043" s="159"/>
    </row>
    <row r="6044" ht="12.75">
      <c r="B6044" s="159"/>
    </row>
    <row r="6045" ht="12.75">
      <c r="B6045" s="159"/>
    </row>
    <row r="6046" ht="12.75">
      <c r="B6046" s="159"/>
    </row>
    <row r="6047" ht="12.75">
      <c r="B6047" s="159"/>
    </row>
    <row r="6048" ht="12.75">
      <c r="B6048" s="159"/>
    </row>
    <row r="6049" ht="12.75">
      <c r="B6049" s="159"/>
    </row>
    <row r="6050" ht="12.75">
      <c r="B6050" s="159"/>
    </row>
    <row r="6051" ht="12.75">
      <c r="B6051" s="159"/>
    </row>
    <row r="6052" ht="12.75">
      <c r="B6052" s="159"/>
    </row>
    <row r="6053" ht="12.75">
      <c r="B6053" s="159"/>
    </row>
    <row r="6054" ht="12.75">
      <c r="B6054" s="159"/>
    </row>
    <row r="6055" ht="12.75">
      <c r="B6055" s="159"/>
    </row>
    <row r="6056" ht="12.75">
      <c r="B6056" s="159"/>
    </row>
    <row r="6057" ht="12.75">
      <c r="B6057" s="159"/>
    </row>
    <row r="6058" ht="12.75">
      <c r="B6058" s="159"/>
    </row>
    <row r="6059" ht="12.75">
      <c r="B6059" s="159"/>
    </row>
    <row r="6060" ht="12.75">
      <c r="B6060" s="159"/>
    </row>
    <row r="6061" ht="12.75">
      <c r="B6061" s="159"/>
    </row>
    <row r="6062" ht="12.75">
      <c r="B6062" s="159"/>
    </row>
    <row r="6063" ht="12.75">
      <c r="B6063" s="159"/>
    </row>
    <row r="6064" ht="12.75">
      <c r="B6064" s="159"/>
    </row>
    <row r="6065" ht="12.75">
      <c r="B6065" s="159"/>
    </row>
    <row r="6066" ht="12.75">
      <c r="B6066" s="159"/>
    </row>
    <row r="6067" ht="12.75">
      <c r="B6067" s="159"/>
    </row>
    <row r="6068" ht="12.75">
      <c r="B6068" s="159"/>
    </row>
    <row r="6069" ht="12.75">
      <c r="B6069" s="159"/>
    </row>
    <row r="6070" ht="12.75">
      <c r="B6070" s="159"/>
    </row>
    <row r="6071" ht="12.75">
      <c r="B6071" s="159"/>
    </row>
    <row r="6072" ht="12.75">
      <c r="B6072" s="159"/>
    </row>
    <row r="6073" ht="12.75">
      <c r="B6073" s="159"/>
    </row>
    <row r="6074" ht="12.75">
      <c r="B6074" s="159"/>
    </row>
    <row r="6075" ht="12.75">
      <c r="B6075" s="159"/>
    </row>
    <row r="6076" ht="12.75">
      <c r="B6076" s="159"/>
    </row>
    <row r="6077" ht="12.75">
      <c r="B6077" s="159"/>
    </row>
    <row r="6078" ht="12.75">
      <c r="B6078" s="159"/>
    </row>
    <row r="6079" ht="12.75">
      <c r="B6079" s="159"/>
    </row>
    <row r="6080" ht="12.75">
      <c r="B6080" s="159"/>
    </row>
    <row r="6081" ht="12.75">
      <c r="B6081" s="159"/>
    </row>
    <row r="6082" ht="12.75">
      <c r="B6082" s="159"/>
    </row>
    <row r="6083" ht="12.75">
      <c r="B6083" s="159"/>
    </row>
    <row r="6084" ht="12.75">
      <c r="B6084" s="159"/>
    </row>
    <row r="6085" ht="12.75">
      <c r="B6085" s="159"/>
    </row>
    <row r="6086" ht="12.75">
      <c r="B6086" s="159"/>
    </row>
    <row r="6087" ht="12.75">
      <c r="B6087" s="159"/>
    </row>
    <row r="6088" ht="12.75">
      <c r="B6088" s="159"/>
    </row>
    <row r="6089" ht="12.75">
      <c r="B6089" s="159"/>
    </row>
    <row r="6090" ht="12.75">
      <c r="B6090" s="159"/>
    </row>
    <row r="6091" ht="12.75">
      <c r="B6091" s="159"/>
    </row>
    <row r="6092" ht="12.75">
      <c r="B6092" s="159"/>
    </row>
    <row r="6093" ht="12.75">
      <c r="B6093" s="159"/>
    </row>
    <row r="6094" ht="12.75">
      <c r="B6094" s="159"/>
    </row>
    <row r="6095" ht="12.75">
      <c r="B6095" s="159"/>
    </row>
    <row r="6096" ht="12.75">
      <c r="B6096" s="159"/>
    </row>
    <row r="6097" ht="12.75">
      <c r="B6097" s="159"/>
    </row>
    <row r="6098" ht="12.75">
      <c r="B6098" s="159"/>
    </row>
    <row r="6099" ht="12.75">
      <c r="B6099" s="159"/>
    </row>
    <row r="6100" ht="12.75">
      <c r="B6100" s="159"/>
    </row>
    <row r="6101" ht="12.75">
      <c r="B6101" s="159"/>
    </row>
    <row r="6102" ht="12.75">
      <c r="B6102" s="159"/>
    </row>
    <row r="6103" ht="12.75">
      <c r="B6103" s="159"/>
    </row>
    <row r="6104" ht="12.75">
      <c r="B6104" s="159"/>
    </row>
    <row r="6105" ht="12.75">
      <c r="B6105" s="159"/>
    </row>
    <row r="6106" ht="12.75">
      <c r="B6106" s="159"/>
    </row>
    <row r="6107" ht="12.75">
      <c r="B6107" s="159"/>
    </row>
    <row r="6108" ht="12.75">
      <c r="B6108" s="159"/>
    </row>
    <row r="6109" ht="12.75">
      <c r="B6109" s="159"/>
    </row>
    <row r="6110" ht="12.75">
      <c r="B6110" s="159"/>
    </row>
    <row r="6111" ht="12.75">
      <c r="B6111" s="159"/>
    </row>
    <row r="6112" ht="12.75">
      <c r="B6112" s="159"/>
    </row>
    <row r="6113" ht="12.75">
      <c r="B6113" s="159"/>
    </row>
    <row r="6114" ht="12.75">
      <c r="B6114" s="159"/>
    </row>
    <row r="6115" ht="12.75">
      <c r="B6115" s="159"/>
    </row>
    <row r="6116" ht="12.75">
      <c r="B6116" s="159"/>
    </row>
    <row r="6117" ht="12.75">
      <c r="B6117" s="159"/>
    </row>
    <row r="6118" ht="12.75">
      <c r="B6118" s="159"/>
    </row>
    <row r="6119" ht="12.75">
      <c r="B6119" s="159"/>
    </row>
    <row r="6120" ht="12.75">
      <c r="B6120" s="159"/>
    </row>
    <row r="6121" ht="12.75">
      <c r="B6121" s="159"/>
    </row>
    <row r="6122" ht="12.75">
      <c r="B6122" s="159"/>
    </row>
    <row r="6123" ht="12.75">
      <c r="B6123" s="159"/>
    </row>
    <row r="6124" ht="12.75">
      <c r="B6124" s="159"/>
    </row>
    <row r="6125" ht="12.75">
      <c r="B6125" s="159"/>
    </row>
    <row r="6126" ht="12.75">
      <c r="B6126" s="159"/>
    </row>
    <row r="6127" ht="12.75">
      <c r="B6127" s="159"/>
    </row>
    <row r="6128" ht="12.75">
      <c r="B6128" s="159"/>
    </row>
    <row r="6129" ht="12.75">
      <c r="B6129" s="159"/>
    </row>
    <row r="6130" ht="12.75">
      <c r="B6130" s="159"/>
    </row>
    <row r="6131" ht="12.75">
      <c r="B6131" s="159"/>
    </row>
    <row r="6132" ht="12.75">
      <c r="B6132" s="159"/>
    </row>
    <row r="6133" ht="12.75">
      <c r="B6133" s="159"/>
    </row>
    <row r="6134" ht="12.75">
      <c r="B6134" s="159"/>
    </row>
    <row r="6135" ht="12.75">
      <c r="B6135" s="159"/>
    </row>
    <row r="6136" ht="12.75">
      <c r="B6136" s="159"/>
    </row>
    <row r="6137" ht="12.75">
      <c r="B6137" s="159"/>
    </row>
    <row r="6138" ht="12.75">
      <c r="B6138" s="159"/>
    </row>
    <row r="6139" ht="12.75">
      <c r="B6139" s="159"/>
    </row>
    <row r="6140" ht="12.75">
      <c r="B6140" s="159"/>
    </row>
    <row r="6141" ht="12.75">
      <c r="B6141" s="159"/>
    </row>
    <row r="6142" ht="12.75">
      <c r="B6142" s="159"/>
    </row>
    <row r="6143" ht="12.75">
      <c r="B6143" s="159"/>
    </row>
    <row r="6144" ht="12.75">
      <c r="B6144" s="159"/>
    </row>
    <row r="6145" ht="12.75">
      <c r="B6145" s="159"/>
    </row>
    <row r="6146" ht="12.75">
      <c r="B6146" s="159"/>
    </row>
    <row r="6147" ht="12.75">
      <c r="B6147" s="159"/>
    </row>
    <row r="6148" ht="12.75">
      <c r="B6148" s="159"/>
    </row>
    <row r="6149" ht="12.75">
      <c r="B6149" s="159"/>
    </row>
    <row r="6150" ht="12.75">
      <c r="B6150" s="159"/>
    </row>
    <row r="6151" ht="12.75">
      <c r="B6151" s="159"/>
    </row>
    <row r="6152" ht="12.75">
      <c r="B6152" s="159"/>
    </row>
    <row r="6153" ht="12.75">
      <c r="B6153" s="159"/>
    </row>
    <row r="6154" ht="12.75">
      <c r="B6154" s="159"/>
    </row>
    <row r="6155" ht="12.75">
      <c r="B6155" s="159"/>
    </row>
    <row r="6156" ht="12.75">
      <c r="B6156" s="159"/>
    </row>
    <row r="6157" ht="12.75">
      <c r="B6157" s="159"/>
    </row>
    <row r="6158" ht="12.75">
      <c r="B6158" s="159"/>
    </row>
    <row r="6159" ht="12.75">
      <c r="B6159" s="159"/>
    </row>
    <row r="6160" ht="12.75">
      <c r="B6160" s="159"/>
    </row>
    <row r="6161" ht="12.75">
      <c r="B6161" s="159"/>
    </row>
    <row r="6162" ht="12.75">
      <c r="B6162" s="159"/>
    </row>
    <row r="6163" ht="12.75">
      <c r="B6163" s="159"/>
    </row>
    <row r="6164" ht="12.75">
      <c r="B6164" s="159"/>
    </row>
    <row r="6165" ht="12.75">
      <c r="B6165" s="159"/>
    </row>
    <row r="6166" ht="12.75">
      <c r="B6166" s="159"/>
    </row>
    <row r="6167" ht="12.75">
      <c r="B6167" s="159"/>
    </row>
    <row r="6168" ht="12.75">
      <c r="B6168" s="159"/>
    </row>
    <row r="6169" ht="12.75">
      <c r="B6169" s="159"/>
    </row>
    <row r="6170" ht="12.75">
      <c r="B6170" s="159"/>
    </row>
    <row r="6171" ht="12.75">
      <c r="B6171" s="159"/>
    </row>
    <row r="6172" ht="12.75">
      <c r="B6172" s="159"/>
    </row>
    <row r="6173" ht="12.75">
      <c r="B6173" s="159"/>
    </row>
    <row r="6174" ht="12.75">
      <c r="B6174" s="159"/>
    </row>
    <row r="6175" ht="12.75">
      <c r="B6175" s="159"/>
    </row>
    <row r="6176" ht="12.75">
      <c r="B6176" s="159"/>
    </row>
    <row r="6177" ht="12.75">
      <c r="B6177" s="159"/>
    </row>
    <row r="6178" ht="12.75">
      <c r="B6178" s="159"/>
    </row>
    <row r="6179" ht="12.75">
      <c r="B6179" s="159"/>
    </row>
    <row r="6180" ht="12.75">
      <c r="B6180" s="159"/>
    </row>
    <row r="6181" ht="12.75">
      <c r="B6181" s="159"/>
    </row>
    <row r="6182" ht="12.75">
      <c r="B6182" s="159"/>
    </row>
    <row r="6183" ht="12.75">
      <c r="B6183" s="159"/>
    </row>
    <row r="6184" ht="12.75">
      <c r="B6184" s="159"/>
    </row>
    <row r="6185" ht="12.75">
      <c r="B6185" s="159"/>
    </row>
    <row r="6186" ht="12.75">
      <c r="B6186" s="159"/>
    </row>
    <row r="6187" ht="12.75">
      <c r="B6187" s="159"/>
    </row>
    <row r="6188" ht="12.75">
      <c r="B6188" s="159"/>
    </row>
    <row r="6189" ht="12.75">
      <c r="B6189" s="159"/>
    </row>
    <row r="6190" ht="12.75">
      <c r="B6190" s="159"/>
    </row>
    <row r="6191" ht="12.75">
      <c r="B6191" s="159"/>
    </row>
    <row r="6192" ht="12.75">
      <c r="B6192" s="159"/>
    </row>
    <row r="6193" ht="12.75">
      <c r="B6193" s="159"/>
    </row>
    <row r="6194" ht="12.75">
      <c r="B6194" s="159"/>
    </row>
    <row r="6195" ht="12.75">
      <c r="B6195" s="159"/>
    </row>
    <row r="6196" ht="12.75">
      <c r="B6196" s="159"/>
    </row>
    <row r="6197" ht="12.75">
      <c r="B6197" s="159"/>
    </row>
    <row r="6198" ht="12.75">
      <c r="B6198" s="159"/>
    </row>
    <row r="6199" ht="12.75">
      <c r="B6199" s="159"/>
    </row>
    <row r="6200" ht="12.75">
      <c r="B6200" s="159"/>
    </row>
    <row r="6201" ht="12.75">
      <c r="B6201" s="159"/>
    </row>
    <row r="6202" ht="12.75">
      <c r="B6202" s="159"/>
    </row>
    <row r="6203" ht="12.75">
      <c r="B6203" s="159"/>
    </row>
    <row r="6204" ht="12.75">
      <c r="B6204" s="159"/>
    </row>
    <row r="6205" ht="12.75">
      <c r="B6205" s="159"/>
    </row>
    <row r="6206" ht="12.75">
      <c r="B6206" s="159"/>
    </row>
    <row r="6207" ht="12.75">
      <c r="B6207" s="159"/>
    </row>
    <row r="6208" ht="12.75">
      <c r="B6208" s="159"/>
    </row>
    <row r="6209" ht="12.75">
      <c r="B6209" s="159"/>
    </row>
    <row r="6210" ht="12.75">
      <c r="B6210" s="159"/>
    </row>
    <row r="6211" ht="12.75">
      <c r="B6211" s="159"/>
    </row>
    <row r="6212" ht="12.75">
      <c r="B6212" s="159"/>
    </row>
    <row r="6213" ht="12.75">
      <c r="B6213" s="159"/>
    </row>
    <row r="6214" ht="12.75">
      <c r="B6214" s="159"/>
    </row>
    <row r="6215" ht="12.75">
      <c r="B6215" s="159"/>
    </row>
    <row r="6216" ht="12.75">
      <c r="B6216" s="159"/>
    </row>
    <row r="6217" ht="12.75">
      <c r="B6217" s="159"/>
    </row>
    <row r="6218" ht="12.75">
      <c r="B6218" s="159"/>
    </row>
    <row r="6219" ht="12.75">
      <c r="B6219" s="159"/>
    </row>
    <row r="6220" ht="12.75">
      <c r="B6220" s="159"/>
    </row>
    <row r="6221" ht="12.75">
      <c r="B6221" s="159"/>
    </row>
    <row r="6222" ht="12.75">
      <c r="B6222" s="159"/>
    </row>
    <row r="6223" ht="12.75">
      <c r="B6223" s="159"/>
    </row>
    <row r="6224" ht="12.75">
      <c r="B6224" s="159"/>
    </row>
    <row r="6225" ht="12.75">
      <c r="B6225" s="159"/>
    </row>
    <row r="6226" ht="12.75">
      <c r="B6226" s="159"/>
    </row>
    <row r="6227" ht="12.75">
      <c r="B6227" s="159"/>
    </row>
    <row r="6228" ht="12.75">
      <c r="B6228" s="159"/>
    </row>
    <row r="6229" ht="12.75">
      <c r="B6229" s="159"/>
    </row>
    <row r="6230" ht="12.75">
      <c r="B6230" s="159"/>
    </row>
    <row r="6231" ht="12.75">
      <c r="B6231" s="159"/>
    </row>
    <row r="6232" ht="12.75">
      <c r="B6232" s="159"/>
    </row>
    <row r="6233" ht="12.75">
      <c r="B6233" s="159"/>
    </row>
    <row r="6234" ht="12.75">
      <c r="B6234" s="159"/>
    </row>
    <row r="6235" ht="12.75">
      <c r="B6235" s="159"/>
    </row>
    <row r="6236" ht="12.75">
      <c r="B6236" s="159"/>
    </row>
    <row r="6237" ht="12.75">
      <c r="B6237" s="159"/>
    </row>
    <row r="6238" ht="12.75">
      <c r="B6238" s="159"/>
    </row>
    <row r="6239" ht="12.75">
      <c r="B6239" s="159"/>
    </row>
    <row r="6240" ht="12.75">
      <c r="B6240" s="159"/>
    </row>
    <row r="6241" ht="12.75">
      <c r="B6241" s="159"/>
    </row>
    <row r="6242" ht="12.75">
      <c r="B6242" s="159"/>
    </row>
    <row r="6243" ht="12.75">
      <c r="B6243" s="159"/>
    </row>
    <row r="6244" ht="12.75">
      <c r="B6244" s="159"/>
    </row>
    <row r="6245" ht="12.75">
      <c r="B6245" s="159"/>
    </row>
    <row r="6246" ht="12.75">
      <c r="B6246" s="159"/>
    </row>
    <row r="6247" ht="12.75">
      <c r="B6247" s="159"/>
    </row>
    <row r="6248" ht="12.75">
      <c r="B6248" s="159"/>
    </row>
    <row r="6249" ht="12.75">
      <c r="B6249" s="159"/>
    </row>
    <row r="6250" ht="12.75">
      <c r="B6250" s="159"/>
    </row>
    <row r="6251" ht="12.75">
      <c r="B6251" s="159"/>
    </row>
    <row r="6252" ht="12.75">
      <c r="B6252" s="159"/>
    </row>
    <row r="6253" ht="12.75">
      <c r="B6253" s="159"/>
    </row>
    <row r="6254" ht="12.75">
      <c r="B6254" s="159"/>
    </row>
    <row r="6255" ht="12.75">
      <c r="B6255" s="159"/>
    </row>
    <row r="6256" ht="12.75">
      <c r="B6256" s="159"/>
    </row>
    <row r="6257" ht="12.75">
      <c r="B6257" s="159"/>
    </row>
    <row r="6258" ht="12.75">
      <c r="B6258" s="159"/>
    </row>
    <row r="6259" ht="12.75">
      <c r="B6259" s="159"/>
    </row>
    <row r="6260" ht="12.75">
      <c r="B6260" s="159"/>
    </row>
    <row r="6261" ht="12.75">
      <c r="B6261" s="159"/>
    </row>
    <row r="6262" ht="12.75">
      <c r="B6262" s="159"/>
    </row>
    <row r="6263" ht="12.75">
      <c r="B6263" s="159"/>
    </row>
    <row r="6264" ht="12.75">
      <c r="B6264" s="159"/>
    </row>
    <row r="6265" ht="12.75">
      <c r="B6265" s="159"/>
    </row>
    <row r="6266" ht="12.75">
      <c r="B6266" s="159"/>
    </row>
    <row r="6267" ht="12.75">
      <c r="B6267" s="159"/>
    </row>
    <row r="6268" ht="12.75">
      <c r="B6268" s="159"/>
    </row>
    <row r="6269" ht="12.75">
      <c r="B6269" s="159"/>
    </row>
    <row r="6270" ht="12.75">
      <c r="B6270" s="159"/>
    </row>
    <row r="6271" ht="12.75">
      <c r="B6271" s="159"/>
    </row>
    <row r="6272" ht="12.75">
      <c r="B6272" s="159"/>
    </row>
    <row r="6273" ht="12.75">
      <c r="B6273" s="159"/>
    </row>
    <row r="6274" ht="12.75">
      <c r="B6274" s="159"/>
    </row>
    <row r="6275" ht="12.75">
      <c r="B6275" s="159"/>
    </row>
    <row r="6276" ht="12.75">
      <c r="B6276" s="159"/>
    </row>
    <row r="6277" ht="12.75">
      <c r="B6277" s="159"/>
    </row>
    <row r="6278" ht="12.75">
      <c r="B6278" s="159"/>
    </row>
    <row r="6279" ht="12.75">
      <c r="B6279" s="159"/>
    </row>
    <row r="6280" ht="12.75">
      <c r="B6280" s="159"/>
    </row>
    <row r="6281" ht="12.75">
      <c r="B6281" s="159"/>
    </row>
    <row r="6282" ht="12.75">
      <c r="B6282" s="159"/>
    </row>
    <row r="6283" ht="12.75">
      <c r="B6283" s="159"/>
    </row>
    <row r="6284" ht="12.75">
      <c r="B6284" s="159"/>
    </row>
    <row r="6285" ht="12.75">
      <c r="B6285" s="159"/>
    </row>
    <row r="6286" ht="12.75">
      <c r="B6286" s="159"/>
    </row>
    <row r="6287" ht="12.75">
      <c r="B6287" s="159"/>
    </row>
    <row r="6288" ht="12.75">
      <c r="B6288" s="159"/>
    </row>
    <row r="6289" ht="12.75">
      <c r="B6289" s="159"/>
    </row>
    <row r="6290" ht="12.75">
      <c r="B6290" s="159"/>
    </row>
    <row r="6291" ht="12.75">
      <c r="B6291" s="159"/>
    </row>
    <row r="6292" ht="12.75">
      <c r="B6292" s="159"/>
    </row>
    <row r="6293" ht="12.75">
      <c r="B6293" s="159"/>
    </row>
    <row r="6294" ht="12.75">
      <c r="B6294" s="159"/>
    </row>
    <row r="6295" ht="12.75">
      <c r="B6295" s="159"/>
    </row>
    <row r="6296" ht="12.75">
      <c r="B6296" s="159"/>
    </row>
    <row r="6297" ht="12.75">
      <c r="B6297" s="159"/>
    </row>
    <row r="6298" ht="12.75">
      <c r="B6298" s="159"/>
    </row>
    <row r="6299" ht="12.75">
      <c r="B6299" s="159"/>
    </row>
    <row r="6300" ht="12.75">
      <c r="B6300" s="159"/>
    </row>
    <row r="6301" ht="12.75">
      <c r="B6301" s="159"/>
    </row>
    <row r="6302" ht="12.75">
      <c r="B6302" s="159"/>
    </row>
    <row r="6303" ht="12.75">
      <c r="B6303" s="159"/>
    </row>
    <row r="6304" ht="12.75">
      <c r="B6304" s="159"/>
    </row>
    <row r="6305" ht="12.75">
      <c r="B6305" s="159"/>
    </row>
    <row r="6306" ht="12.75">
      <c r="B6306" s="159"/>
    </row>
    <row r="6307" ht="12.75">
      <c r="B6307" s="159"/>
    </row>
    <row r="6308" ht="12.75">
      <c r="B6308" s="159"/>
    </row>
    <row r="6309" ht="12.75">
      <c r="B6309" s="159"/>
    </row>
    <row r="6310" ht="12.75">
      <c r="B6310" s="159"/>
    </row>
    <row r="6311" ht="12.75">
      <c r="B6311" s="159"/>
    </row>
    <row r="6312" ht="12.75">
      <c r="B6312" s="159"/>
    </row>
    <row r="6313" ht="12.75">
      <c r="B6313" s="159"/>
    </row>
    <row r="6314" ht="12.75">
      <c r="B6314" s="159"/>
    </row>
    <row r="6315" ht="12.75">
      <c r="B6315" s="159"/>
    </row>
    <row r="6316" ht="12.75">
      <c r="B6316" s="159"/>
    </row>
    <row r="6317" ht="12.75">
      <c r="B6317" s="159"/>
    </row>
    <row r="6318" ht="12.75">
      <c r="B6318" s="159"/>
    </row>
    <row r="6319" ht="12.75">
      <c r="B6319" s="159"/>
    </row>
    <row r="6320" ht="12.75">
      <c r="B6320" s="159"/>
    </row>
    <row r="6321" ht="12.75">
      <c r="B6321" s="159"/>
    </row>
    <row r="6322" ht="12.75">
      <c r="B6322" s="159"/>
    </row>
    <row r="6323" ht="12.75">
      <c r="B6323" s="159"/>
    </row>
    <row r="6324" ht="12.75">
      <c r="B6324" s="159"/>
    </row>
    <row r="6325" ht="12.75">
      <c r="B6325" s="159"/>
    </row>
    <row r="6326" ht="12.75">
      <c r="B6326" s="159"/>
    </row>
    <row r="6327" ht="12.75">
      <c r="B6327" s="159"/>
    </row>
    <row r="6328" ht="12.75">
      <c r="B6328" s="159"/>
    </row>
    <row r="6329" ht="12.75">
      <c r="B6329" s="159"/>
    </row>
    <row r="6330" ht="12.75">
      <c r="B6330" s="159"/>
    </row>
    <row r="6331" ht="12.75">
      <c r="B6331" s="159"/>
    </row>
    <row r="6332" ht="12.75">
      <c r="B6332" s="159"/>
    </row>
    <row r="6333" ht="12.75">
      <c r="B6333" s="159"/>
    </row>
    <row r="6334" ht="12.75">
      <c r="B6334" s="159"/>
    </row>
    <row r="6335" ht="12.75">
      <c r="B6335" s="159"/>
    </row>
    <row r="6336" ht="12.75">
      <c r="B6336" s="159"/>
    </row>
    <row r="6337" ht="12.75">
      <c r="B6337" s="159"/>
    </row>
    <row r="6338" ht="12.75">
      <c r="B6338" s="159"/>
    </row>
    <row r="6339" ht="12.75">
      <c r="B6339" s="159"/>
    </row>
    <row r="6340" ht="12.75">
      <c r="B6340" s="159"/>
    </row>
    <row r="6341" ht="12.75">
      <c r="B6341" s="159"/>
    </row>
    <row r="6342" ht="12.75">
      <c r="B6342" s="159"/>
    </row>
    <row r="6343" ht="12.75">
      <c r="B6343" s="159"/>
    </row>
    <row r="6344" ht="12.75">
      <c r="B6344" s="159"/>
    </row>
    <row r="6345" ht="12.75">
      <c r="B6345" s="159"/>
    </row>
    <row r="6346" ht="12.75">
      <c r="B6346" s="159"/>
    </row>
    <row r="6347" ht="12.75">
      <c r="B6347" s="159"/>
    </row>
    <row r="6348" ht="12.75">
      <c r="B6348" s="159"/>
    </row>
    <row r="6349" ht="12.75">
      <c r="B6349" s="159"/>
    </row>
    <row r="6350" ht="12.75">
      <c r="B6350" s="159"/>
    </row>
    <row r="6351" ht="12.75">
      <c r="B6351" s="159"/>
    </row>
    <row r="6352" ht="12.75">
      <c r="B6352" s="159"/>
    </row>
    <row r="6353" ht="12.75">
      <c r="B6353" s="159"/>
    </row>
    <row r="6354" ht="12.75">
      <c r="B6354" s="159"/>
    </row>
    <row r="6355" ht="12.75">
      <c r="B6355" s="159"/>
    </row>
    <row r="6356" ht="12.75">
      <c r="B6356" s="159"/>
    </row>
    <row r="6357" ht="12.75">
      <c r="B6357" s="159"/>
    </row>
    <row r="6358" ht="12.75">
      <c r="B6358" s="159"/>
    </row>
    <row r="6359" ht="12.75">
      <c r="B6359" s="159"/>
    </row>
    <row r="6360" ht="12.75">
      <c r="B6360" s="159"/>
    </row>
    <row r="6361" ht="12.75">
      <c r="B6361" s="159"/>
    </row>
    <row r="6362" ht="12.75">
      <c r="B6362" s="159"/>
    </row>
    <row r="6363" ht="12.75">
      <c r="B6363" s="159"/>
    </row>
    <row r="6364" ht="12.75">
      <c r="B6364" s="159"/>
    </row>
    <row r="6365" ht="12.75">
      <c r="B6365" s="159"/>
    </row>
    <row r="6366" ht="12.75">
      <c r="B6366" s="159"/>
    </row>
    <row r="6367" ht="12.75">
      <c r="B6367" s="159"/>
    </row>
    <row r="6368" ht="12.75">
      <c r="B6368" s="159"/>
    </row>
    <row r="6369" ht="12.75">
      <c r="B6369" s="159"/>
    </row>
    <row r="6370" ht="12.75">
      <c r="B6370" s="159"/>
    </row>
    <row r="6371" ht="12.75">
      <c r="B6371" s="159"/>
    </row>
    <row r="6372" ht="12.75">
      <c r="B6372" s="159"/>
    </row>
    <row r="6373" ht="12.75">
      <c r="B6373" s="159"/>
    </row>
    <row r="6374" ht="12.75">
      <c r="B6374" s="159"/>
    </row>
    <row r="6375" ht="12.75">
      <c r="B6375" s="159"/>
    </row>
    <row r="6376" ht="12.75">
      <c r="B6376" s="159"/>
    </row>
    <row r="6377" ht="12.75">
      <c r="B6377" s="159"/>
    </row>
    <row r="6378" ht="12.75">
      <c r="B6378" s="159"/>
    </row>
    <row r="6379" ht="12.75">
      <c r="B6379" s="159"/>
    </row>
    <row r="6380" ht="12.75">
      <c r="B6380" s="159"/>
    </row>
    <row r="6381" ht="12.75">
      <c r="B6381" s="159"/>
    </row>
    <row r="6382" ht="12.75">
      <c r="B6382" s="159"/>
    </row>
    <row r="6383" ht="12.75">
      <c r="B6383" s="159"/>
    </row>
    <row r="6384" ht="12.75">
      <c r="B6384" s="159"/>
    </row>
    <row r="6385" ht="12.75">
      <c r="B6385" s="159"/>
    </row>
    <row r="6386" ht="12.75">
      <c r="B6386" s="159"/>
    </row>
    <row r="6387" ht="12.75">
      <c r="B6387" s="159"/>
    </row>
    <row r="6388" ht="12.75">
      <c r="B6388" s="159"/>
    </row>
    <row r="6389" ht="12.75">
      <c r="B6389" s="159"/>
    </row>
    <row r="6390" ht="12.75">
      <c r="B6390" s="159"/>
    </row>
    <row r="6391" ht="12.75">
      <c r="B6391" s="159"/>
    </row>
    <row r="6392" ht="12.75">
      <c r="B6392" s="159"/>
    </row>
    <row r="6393" ht="12.75">
      <c r="B6393" s="159"/>
    </row>
    <row r="6394" ht="12.75">
      <c r="B6394" s="159"/>
    </row>
    <row r="6395" ht="12.75">
      <c r="B6395" s="159"/>
    </row>
    <row r="6396" ht="12.75">
      <c r="B6396" s="159"/>
    </row>
    <row r="6397" ht="12.75">
      <c r="B6397" s="159"/>
    </row>
    <row r="6398" ht="12.75">
      <c r="B6398" s="159"/>
    </row>
    <row r="6399" ht="12.75">
      <c r="B6399" s="159"/>
    </row>
    <row r="6400" ht="12.75">
      <c r="B6400" s="159"/>
    </row>
    <row r="6401" ht="12.75">
      <c r="B6401" s="159"/>
    </row>
    <row r="6402" ht="12.75">
      <c r="B6402" s="159"/>
    </row>
    <row r="6403" ht="12.75">
      <c r="B6403" s="159"/>
    </row>
    <row r="6404" ht="12.75">
      <c r="B6404" s="159"/>
    </row>
    <row r="6405" ht="12.75">
      <c r="B6405" s="159"/>
    </row>
    <row r="6406" ht="12.75">
      <c r="B6406" s="159"/>
    </row>
    <row r="6407" ht="12.75">
      <c r="B6407" s="159"/>
    </row>
    <row r="6408" ht="12.75">
      <c r="B6408" s="159"/>
    </row>
    <row r="6409" ht="12.75">
      <c r="B6409" s="159"/>
    </row>
    <row r="6410" ht="12.75">
      <c r="B6410" s="159"/>
    </row>
    <row r="6411" ht="12.75">
      <c r="B6411" s="159"/>
    </row>
    <row r="6412" ht="12.75">
      <c r="B6412" s="159"/>
    </row>
    <row r="6413" ht="12.75">
      <c r="B6413" s="159"/>
    </row>
    <row r="6414" ht="12.75">
      <c r="B6414" s="159"/>
    </row>
    <row r="6415" ht="12.75">
      <c r="B6415" s="159"/>
    </row>
    <row r="6416" ht="12.75">
      <c r="B6416" s="159"/>
    </row>
    <row r="6417" ht="12.75">
      <c r="B6417" s="159"/>
    </row>
    <row r="6418" ht="12.75">
      <c r="B6418" s="159"/>
    </row>
    <row r="6419" ht="12.75">
      <c r="B6419" s="159"/>
    </row>
    <row r="6420" ht="12.75">
      <c r="B6420" s="159"/>
    </row>
    <row r="6421" ht="12.75">
      <c r="B6421" s="159"/>
    </row>
    <row r="6422" ht="12.75">
      <c r="B6422" s="159"/>
    </row>
    <row r="6423" ht="12.75">
      <c r="B6423" s="159"/>
    </row>
    <row r="6424" ht="12.75">
      <c r="B6424" s="159"/>
    </row>
    <row r="6425" ht="12.75">
      <c r="B6425" s="159"/>
    </row>
    <row r="6426" ht="12.75">
      <c r="B6426" s="159"/>
    </row>
    <row r="6427" ht="12.75">
      <c r="B6427" s="159"/>
    </row>
    <row r="6428" ht="12.75">
      <c r="B6428" s="159"/>
    </row>
    <row r="6429" ht="12.75">
      <c r="B6429" s="159"/>
    </row>
    <row r="6430" ht="12.75">
      <c r="B6430" s="159"/>
    </row>
    <row r="6431" ht="12.75">
      <c r="B6431" s="159"/>
    </row>
    <row r="6432" ht="12.75">
      <c r="B6432" s="159"/>
    </row>
    <row r="6433" ht="12.75">
      <c r="B6433" s="159"/>
    </row>
    <row r="6434" ht="12.75">
      <c r="B6434" s="159"/>
    </row>
    <row r="6435" ht="12.75">
      <c r="B6435" s="159"/>
    </row>
    <row r="6436" ht="12.75">
      <c r="B6436" s="159"/>
    </row>
    <row r="6437" ht="12.75">
      <c r="B6437" s="159"/>
    </row>
    <row r="6438" ht="12.75">
      <c r="B6438" s="159"/>
    </row>
    <row r="6439" ht="12.75">
      <c r="B6439" s="159"/>
    </row>
    <row r="6440" ht="12.75">
      <c r="B6440" s="159"/>
    </row>
    <row r="6441" ht="12.75">
      <c r="B6441" s="159"/>
    </row>
    <row r="6442" ht="12.75">
      <c r="B6442" s="159"/>
    </row>
    <row r="6443" ht="12.75">
      <c r="B6443" s="159"/>
    </row>
    <row r="6444" ht="12.75">
      <c r="B6444" s="159"/>
    </row>
    <row r="6445" ht="12.75">
      <c r="B6445" s="159"/>
    </row>
    <row r="6446" ht="12.75">
      <c r="B6446" s="159"/>
    </row>
    <row r="6447" ht="12.75">
      <c r="B6447" s="159"/>
    </row>
    <row r="6448" ht="12.75">
      <c r="B6448" s="159"/>
    </row>
    <row r="6449" ht="12.75">
      <c r="B6449" s="159"/>
    </row>
    <row r="6450" ht="12.75">
      <c r="B6450" s="159"/>
    </row>
    <row r="6451" ht="12.75">
      <c r="B6451" s="159"/>
    </row>
    <row r="6452" ht="12.75">
      <c r="B6452" s="159"/>
    </row>
    <row r="6453" ht="12.75">
      <c r="B6453" s="159"/>
    </row>
    <row r="6454" ht="12.75">
      <c r="B6454" s="159"/>
    </row>
    <row r="6455" ht="12.75">
      <c r="B6455" s="159"/>
    </row>
    <row r="6456" ht="12.75">
      <c r="B6456" s="159"/>
    </row>
    <row r="6457" ht="12.75">
      <c r="B6457" s="159"/>
    </row>
    <row r="6458" ht="12.75">
      <c r="B6458" s="159"/>
    </row>
    <row r="6459" ht="12.75">
      <c r="B6459" s="159"/>
    </row>
    <row r="6460" ht="12.75">
      <c r="B6460" s="159"/>
    </row>
    <row r="6461" ht="12.75">
      <c r="B6461" s="159"/>
    </row>
    <row r="6462" ht="12.75">
      <c r="B6462" s="159"/>
    </row>
    <row r="6463" ht="12.75">
      <c r="B6463" s="159"/>
    </row>
    <row r="6464" ht="12.75">
      <c r="B6464" s="159"/>
    </row>
    <row r="6465" ht="12.75">
      <c r="B6465" s="159"/>
    </row>
    <row r="6466" ht="12.75">
      <c r="B6466" s="159"/>
    </row>
    <row r="6467" ht="12.75">
      <c r="B6467" s="159"/>
    </row>
    <row r="6468" ht="12.75">
      <c r="B6468" s="159"/>
    </row>
    <row r="6469" ht="12.75">
      <c r="B6469" s="159"/>
    </row>
    <row r="6470" ht="12.75">
      <c r="B6470" s="159"/>
    </row>
    <row r="6471" ht="12.75">
      <c r="B6471" s="159"/>
    </row>
    <row r="6472" ht="12.75">
      <c r="B6472" s="159"/>
    </row>
    <row r="6473" ht="12.75">
      <c r="B6473" s="159"/>
    </row>
    <row r="6474" ht="12.75">
      <c r="B6474" s="159"/>
    </row>
    <row r="6475" ht="12.75">
      <c r="B6475" s="159"/>
    </row>
    <row r="6476" ht="12.75">
      <c r="B6476" s="159"/>
    </row>
    <row r="6477" ht="12.75">
      <c r="B6477" s="159"/>
    </row>
    <row r="6478" ht="12.75">
      <c r="B6478" s="159"/>
    </row>
    <row r="6479" ht="12.75">
      <c r="B6479" s="159"/>
    </row>
    <row r="6480" ht="12.75">
      <c r="B6480" s="159"/>
    </row>
    <row r="6481" ht="12.75">
      <c r="B6481" s="159"/>
    </row>
    <row r="6482" ht="12.75">
      <c r="B6482" s="159"/>
    </row>
    <row r="6483" ht="12.75">
      <c r="B6483" s="159"/>
    </row>
    <row r="6484" ht="12.75">
      <c r="B6484" s="159"/>
    </row>
    <row r="6485" ht="12.75">
      <c r="B6485" s="159"/>
    </row>
    <row r="6486" ht="12.75">
      <c r="B6486" s="159"/>
    </row>
    <row r="6487" ht="12.75">
      <c r="B6487" s="159"/>
    </row>
    <row r="6488" ht="12.75">
      <c r="B6488" s="159"/>
    </row>
    <row r="6489" ht="12.75">
      <c r="B6489" s="159"/>
    </row>
    <row r="6490" ht="12.75">
      <c r="B6490" s="159"/>
    </row>
    <row r="6491" ht="12.75">
      <c r="B6491" s="159"/>
    </row>
    <row r="6492" ht="12.75">
      <c r="B6492" s="159"/>
    </row>
    <row r="6493" ht="12.75">
      <c r="B6493" s="159"/>
    </row>
    <row r="6494" ht="12.75">
      <c r="B6494" s="159"/>
    </row>
    <row r="6495" ht="12.75">
      <c r="B6495" s="159"/>
    </row>
    <row r="6496" ht="12.75">
      <c r="B6496" s="159"/>
    </row>
    <row r="6497" ht="12.75">
      <c r="B6497" s="159"/>
    </row>
    <row r="6498" ht="12.75">
      <c r="B6498" s="159"/>
    </row>
    <row r="6499" ht="12.75">
      <c r="B6499" s="159"/>
    </row>
    <row r="6500" ht="12.75">
      <c r="B6500" s="159"/>
    </row>
    <row r="6501" ht="12.75">
      <c r="B6501" s="159"/>
    </row>
    <row r="6502" ht="12.75">
      <c r="B6502" s="159"/>
    </row>
    <row r="6503" ht="12.75">
      <c r="B6503" s="159"/>
    </row>
    <row r="6504" ht="12.75">
      <c r="B6504" s="159"/>
    </row>
    <row r="6505" ht="12.75">
      <c r="B6505" s="159"/>
    </row>
    <row r="6506" ht="12.75">
      <c r="B6506" s="159"/>
    </row>
    <row r="6507" ht="12.75">
      <c r="B6507" s="159"/>
    </row>
    <row r="6508" ht="12.75">
      <c r="B6508" s="159"/>
    </row>
    <row r="6509" ht="12.75">
      <c r="B6509" s="159"/>
    </row>
    <row r="6510" ht="12.75">
      <c r="B6510" s="159"/>
    </row>
    <row r="6511" ht="12.75">
      <c r="B6511" s="159"/>
    </row>
    <row r="6512" ht="12.75">
      <c r="B6512" s="159"/>
    </row>
    <row r="6513" ht="12.75">
      <c r="B6513" s="159"/>
    </row>
    <row r="6514" ht="12.75">
      <c r="B6514" s="159"/>
    </row>
    <row r="6515" ht="12.75">
      <c r="B6515" s="159"/>
    </row>
    <row r="6516" ht="12.75">
      <c r="B6516" s="159"/>
    </row>
    <row r="6517" ht="12.75">
      <c r="B6517" s="159"/>
    </row>
    <row r="6518" ht="12.75">
      <c r="B6518" s="159"/>
    </row>
    <row r="6519" ht="12.75">
      <c r="B6519" s="159"/>
    </row>
    <row r="6520" ht="12.75">
      <c r="B6520" s="159"/>
    </row>
    <row r="6521" ht="12.75">
      <c r="B6521" s="159"/>
    </row>
    <row r="6522" ht="12.75">
      <c r="B6522" s="159"/>
    </row>
    <row r="6523" ht="12.75">
      <c r="B6523" s="159"/>
    </row>
    <row r="6524" ht="12.75">
      <c r="B6524" s="159"/>
    </row>
    <row r="6525" ht="12.75">
      <c r="B6525" s="159"/>
    </row>
    <row r="6526" ht="12.75">
      <c r="B6526" s="159"/>
    </row>
    <row r="6527" ht="12.75">
      <c r="B6527" s="159"/>
    </row>
    <row r="6528" ht="12.75">
      <c r="B6528" s="159"/>
    </row>
    <row r="6529" ht="12.75">
      <c r="B6529" s="159"/>
    </row>
    <row r="6530" ht="12.75">
      <c r="B6530" s="159"/>
    </row>
    <row r="6531" ht="12.75">
      <c r="B6531" s="159"/>
    </row>
    <row r="6532" ht="12.75">
      <c r="B6532" s="159"/>
    </row>
    <row r="6533" ht="12.75">
      <c r="B6533" s="159"/>
    </row>
    <row r="6534" ht="12.75">
      <c r="B6534" s="159"/>
    </row>
    <row r="6535" ht="12.75">
      <c r="B6535" s="159"/>
    </row>
    <row r="6536" ht="12.75">
      <c r="B6536" s="159"/>
    </row>
    <row r="6537" ht="12.75">
      <c r="B6537" s="159"/>
    </row>
    <row r="6538" ht="12.75">
      <c r="B6538" s="159"/>
    </row>
    <row r="6539" ht="12.75">
      <c r="B6539" s="159"/>
    </row>
    <row r="6540" ht="12.75">
      <c r="B6540" s="159"/>
    </row>
    <row r="6541" ht="12.75">
      <c r="B6541" s="159"/>
    </row>
    <row r="6542" ht="12.75">
      <c r="B6542" s="159"/>
    </row>
    <row r="6543" ht="12.75">
      <c r="B6543" s="159"/>
    </row>
    <row r="6544" ht="12.75">
      <c r="B6544" s="159"/>
    </row>
    <row r="6545" ht="12.75">
      <c r="B6545" s="159"/>
    </row>
    <row r="6546" ht="12.75">
      <c r="B6546" s="159"/>
    </row>
    <row r="6547" ht="12.75">
      <c r="B6547" s="159"/>
    </row>
    <row r="6548" ht="12.75">
      <c r="B6548" s="159"/>
    </row>
    <row r="6549" ht="12.75">
      <c r="B6549" s="159"/>
    </row>
    <row r="6550" ht="12.75">
      <c r="B6550" s="159"/>
    </row>
    <row r="6551" ht="12.75">
      <c r="B6551" s="159"/>
    </row>
    <row r="6552" ht="12.75">
      <c r="B6552" s="159"/>
    </row>
    <row r="6553" ht="12.75">
      <c r="B6553" s="159"/>
    </row>
    <row r="6554" ht="12.75">
      <c r="B6554" s="159"/>
    </row>
    <row r="6555" ht="12.75">
      <c r="B6555" s="159"/>
    </row>
    <row r="6556" ht="12.75">
      <c r="B6556" s="159"/>
    </row>
    <row r="6557" ht="12.75">
      <c r="B6557" s="159"/>
    </row>
    <row r="6558" ht="12.75">
      <c r="B6558" s="159"/>
    </row>
    <row r="6559" ht="12.75">
      <c r="B6559" s="159"/>
    </row>
    <row r="6560" ht="12.75">
      <c r="B6560" s="159"/>
    </row>
    <row r="6561" ht="12.75">
      <c r="B6561" s="159"/>
    </row>
    <row r="6562" ht="12.75">
      <c r="B6562" s="159"/>
    </row>
    <row r="6563" ht="12.75">
      <c r="B6563" s="159"/>
    </row>
    <row r="6564" ht="12.75">
      <c r="B6564" s="159"/>
    </row>
    <row r="6565" ht="12.75">
      <c r="B6565" s="159"/>
    </row>
    <row r="6566" ht="12.75">
      <c r="B6566" s="159"/>
    </row>
    <row r="6567" ht="12.75">
      <c r="B6567" s="159"/>
    </row>
    <row r="6568" ht="12.75">
      <c r="B6568" s="159"/>
    </row>
    <row r="6569" ht="12.75">
      <c r="B6569" s="159"/>
    </row>
    <row r="6570" ht="12.75">
      <c r="B6570" s="159"/>
    </row>
    <row r="6571" ht="12.75">
      <c r="B6571" s="159"/>
    </row>
    <row r="6572" ht="12.75">
      <c r="B6572" s="159"/>
    </row>
    <row r="6573" ht="12.75">
      <c r="B6573" s="159"/>
    </row>
    <row r="6574" ht="12.75">
      <c r="B6574" s="159"/>
    </row>
    <row r="6575" ht="12.75">
      <c r="B6575" s="159"/>
    </row>
    <row r="6576" ht="12.75">
      <c r="B6576" s="159"/>
    </row>
    <row r="6577" ht="12.75">
      <c r="B6577" s="159"/>
    </row>
    <row r="6578" ht="12.75">
      <c r="B6578" s="159"/>
    </row>
    <row r="6579" ht="12.75">
      <c r="B6579" s="159"/>
    </row>
    <row r="6580" ht="12.75">
      <c r="B6580" s="159"/>
    </row>
    <row r="6581" ht="12.75">
      <c r="B6581" s="159"/>
    </row>
    <row r="6582" ht="12.75">
      <c r="B6582" s="159"/>
    </row>
    <row r="6583" ht="12.75">
      <c r="B6583" s="159"/>
    </row>
    <row r="6584" ht="12.75">
      <c r="B6584" s="159"/>
    </row>
    <row r="6585" ht="12.75">
      <c r="B6585" s="159"/>
    </row>
    <row r="6586" ht="12.75">
      <c r="B6586" s="159"/>
    </row>
    <row r="6587" ht="12.75">
      <c r="B6587" s="159"/>
    </row>
    <row r="6588" ht="12.75">
      <c r="B6588" s="159"/>
    </row>
    <row r="6589" ht="12.75">
      <c r="B6589" s="159"/>
    </row>
    <row r="6590" ht="12.75">
      <c r="B6590" s="159"/>
    </row>
    <row r="6591" ht="12.75">
      <c r="B6591" s="159"/>
    </row>
    <row r="6592" ht="12.75">
      <c r="B6592" s="159"/>
    </row>
    <row r="6593" ht="12.75">
      <c r="B6593" s="159"/>
    </row>
    <row r="6594" ht="12.75">
      <c r="B6594" s="159"/>
    </row>
    <row r="6595" ht="12.75">
      <c r="B6595" s="159"/>
    </row>
    <row r="6596" ht="12.75">
      <c r="B6596" s="159"/>
    </row>
    <row r="6597" ht="12.75">
      <c r="B6597" s="159"/>
    </row>
    <row r="6598" ht="12.75">
      <c r="B6598" s="159"/>
    </row>
    <row r="6599" ht="12.75">
      <c r="B6599" s="159"/>
    </row>
    <row r="6600" ht="12.75">
      <c r="B6600" s="159"/>
    </row>
    <row r="6601" ht="12.75">
      <c r="B6601" s="159"/>
    </row>
    <row r="6602" ht="12.75">
      <c r="B6602" s="159"/>
    </row>
    <row r="6603" ht="12.75">
      <c r="B6603" s="159"/>
    </row>
    <row r="6604" ht="12.75">
      <c r="B6604" s="159"/>
    </row>
    <row r="6605" ht="12.75">
      <c r="B6605" s="159"/>
    </row>
    <row r="6606" ht="12.75">
      <c r="B6606" s="159"/>
    </row>
    <row r="6607" ht="12.75">
      <c r="B6607" s="159"/>
    </row>
    <row r="6608" ht="12.75">
      <c r="B6608" s="159"/>
    </row>
    <row r="6609" ht="12.75">
      <c r="B6609" s="159"/>
    </row>
    <row r="6610" ht="12.75">
      <c r="B6610" s="159"/>
    </row>
    <row r="6611" ht="12.75">
      <c r="B6611" s="159"/>
    </row>
    <row r="6612" ht="12.75">
      <c r="B6612" s="159"/>
    </row>
    <row r="6613" ht="12.75">
      <c r="B6613" s="159"/>
    </row>
    <row r="6614" ht="12.75">
      <c r="B6614" s="159"/>
    </row>
    <row r="6615" ht="12.75">
      <c r="B6615" s="159"/>
    </row>
    <row r="6616" ht="12.75">
      <c r="B6616" s="159"/>
    </row>
    <row r="6617" ht="12.75">
      <c r="B6617" s="159"/>
    </row>
    <row r="6618" ht="12.75">
      <c r="B6618" s="159"/>
    </row>
    <row r="6619" ht="12.75">
      <c r="B6619" s="159"/>
    </row>
    <row r="6620" ht="12.75">
      <c r="B6620" s="159"/>
    </row>
    <row r="6621" ht="12.75">
      <c r="B6621" s="159"/>
    </row>
    <row r="6622" ht="12.75">
      <c r="B6622" s="159"/>
    </row>
    <row r="6623" ht="12.75">
      <c r="B6623" s="159"/>
    </row>
    <row r="6624" ht="12.75">
      <c r="B6624" s="159"/>
    </row>
    <row r="6625" ht="12.75">
      <c r="B6625" s="159"/>
    </row>
    <row r="6626" ht="12.75">
      <c r="B6626" s="159"/>
    </row>
    <row r="6627" ht="12.75">
      <c r="B6627" s="159"/>
    </row>
    <row r="6628" ht="12.75">
      <c r="B6628" s="159"/>
    </row>
    <row r="6629" ht="12.75">
      <c r="B6629" s="159"/>
    </row>
    <row r="6630" ht="12.75">
      <c r="B6630" s="159"/>
    </row>
    <row r="6631" ht="12.75">
      <c r="B6631" s="159"/>
    </row>
    <row r="6632" ht="12.75">
      <c r="B6632" s="159"/>
    </row>
    <row r="6633" ht="12.75">
      <c r="B6633" s="159"/>
    </row>
    <row r="6634" ht="12.75">
      <c r="B6634" s="159"/>
    </row>
    <row r="6635" ht="12.75">
      <c r="B6635" s="159"/>
    </row>
    <row r="6636" ht="12.75">
      <c r="B6636" s="159"/>
    </row>
    <row r="6637" ht="12.75">
      <c r="B6637" s="159"/>
    </row>
    <row r="6638" ht="12.75">
      <c r="B6638" s="159"/>
    </row>
    <row r="6639" ht="12.75">
      <c r="B6639" s="159"/>
    </row>
    <row r="6640" ht="12.75">
      <c r="B6640" s="159"/>
    </row>
    <row r="6641" ht="12.75">
      <c r="B6641" s="159"/>
    </row>
    <row r="6642" ht="12.75">
      <c r="B6642" s="159"/>
    </row>
    <row r="6643" ht="12.75">
      <c r="B6643" s="159"/>
    </row>
    <row r="6644" ht="12.75">
      <c r="B6644" s="159"/>
    </row>
    <row r="6645" ht="12.75">
      <c r="B6645" s="159"/>
    </row>
    <row r="6646" ht="12.75">
      <c r="B6646" s="159"/>
    </row>
    <row r="6647" ht="12.75">
      <c r="B6647" s="159"/>
    </row>
    <row r="6648" ht="12.75">
      <c r="B6648" s="159"/>
    </row>
    <row r="6649" ht="12.75">
      <c r="B6649" s="159"/>
    </row>
    <row r="6650" ht="12.75">
      <c r="B6650" s="159"/>
    </row>
    <row r="6651" ht="12.75">
      <c r="B6651" s="159"/>
    </row>
    <row r="6652" ht="12.75">
      <c r="B6652" s="159"/>
    </row>
    <row r="6653" ht="12.75">
      <c r="B6653" s="159"/>
    </row>
    <row r="6654" ht="12.75">
      <c r="B6654" s="159"/>
    </row>
    <row r="6655" ht="12.75">
      <c r="B6655" s="159"/>
    </row>
    <row r="6656" ht="12.75">
      <c r="B6656" s="159"/>
    </row>
    <row r="6657" ht="12.75">
      <c r="B6657" s="159"/>
    </row>
    <row r="6658" ht="12.75">
      <c r="B6658" s="159"/>
    </row>
    <row r="6659" ht="12.75">
      <c r="B6659" s="159"/>
    </row>
    <row r="6660" ht="12.75">
      <c r="B6660" s="159"/>
    </row>
    <row r="6661" ht="12.75">
      <c r="B6661" s="159"/>
    </row>
    <row r="6662" ht="12.75">
      <c r="B6662" s="159"/>
    </row>
    <row r="6663" ht="12.75">
      <c r="B6663" s="159"/>
    </row>
    <row r="6664" ht="12.75">
      <c r="B6664" s="159"/>
    </row>
    <row r="6665" ht="12.75">
      <c r="B6665" s="159"/>
    </row>
    <row r="6666" ht="12.75">
      <c r="B6666" s="159"/>
    </row>
    <row r="6667" ht="12.75">
      <c r="B6667" s="159"/>
    </row>
    <row r="6668" ht="12.75">
      <c r="B6668" s="159"/>
    </row>
    <row r="6669" ht="12.75">
      <c r="B6669" s="159"/>
    </row>
    <row r="6670" ht="12.75">
      <c r="B6670" s="159"/>
    </row>
    <row r="6671" ht="12.75">
      <c r="B6671" s="159"/>
    </row>
    <row r="6672" ht="12.75">
      <c r="B6672" s="159"/>
    </row>
    <row r="6673" ht="12.75">
      <c r="B6673" s="159"/>
    </row>
    <row r="6674" ht="12.75">
      <c r="B6674" s="159"/>
    </row>
    <row r="6675" ht="12.75">
      <c r="B6675" s="159"/>
    </row>
    <row r="6676" ht="12.75">
      <c r="B6676" s="159"/>
    </row>
    <row r="6677" ht="12.75">
      <c r="B6677" s="159"/>
    </row>
    <row r="6678" ht="12.75">
      <c r="B6678" s="159"/>
    </row>
    <row r="6679" ht="12.75">
      <c r="B6679" s="159"/>
    </row>
    <row r="6680" ht="12.75">
      <c r="B6680" s="159"/>
    </row>
    <row r="6681" ht="12.75">
      <c r="B6681" s="159"/>
    </row>
    <row r="6682" ht="12.75">
      <c r="B6682" s="159"/>
    </row>
    <row r="6683" ht="12.75">
      <c r="B6683" s="159"/>
    </row>
    <row r="6684" ht="12.75">
      <c r="B6684" s="159"/>
    </row>
    <row r="6685" ht="12.75">
      <c r="B6685" s="159"/>
    </row>
    <row r="6686" ht="12.75">
      <c r="B6686" s="159"/>
    </row>
    <row r="6687" ht="12.75">
      <c r="B6687" s="159"/>
    </row>
    <row r="6688" ht="12.75">
      <c r="B6688" s="159"/>
    </row>
    <row r="6689" ht="12.75">
      <c r="B6689" s="159"/>
    </row>
    <row r="6690" ht="12.75">
      <c r="B6690" s="159"/>
    </row>
    <row r="6691" ht="12.75">
      <c r="B6691" s="159"/>
    </row>
    <row r="6692" ht="12.75">
      <c r="B6692" s="159"/>
    </row>
    <row r="6693" ht="12.75">
      <c r="B6693" s="159"/>
    </row>
    <row r="6694" ht="12.75">
      <c r="B6694" s="159"/>
    </row>
    <row r="6695" ht="12.75">
      <c r="B6695" s="159"/>
    </row>
    <row r="6696" ht="12.75">
      <c r="B6696" s="159"/>
    </row>
    <row r="6697" ht="12.75">
      <c r="B6697" s="159"/>
    </row>
    <row r="6698" ht="12.75">
      <c r="B6698" s="159"/>
    </row>
    <row r="6699" ht="12.75">
      <c r="B6699" s="159"/>
    </row>
    <row r="6700" ht="12.75">
      <c r="B6700" s="159"/>
    </row>
    <row r="6701" ht="12.75">
      <c r="B6701" s="159"/>
    </row>
    <row r="6702" ht="12.75">
      <c r="B6702" s="159"/>
    </row>
    <row r="6703" ht="12.75">
      <c r="B6703" s="159"/>
    </row>
    <row r="6704" ht="12.75">
      <c r="B6704" s="159"/>
    </row>
    <row r="6705" ht="12.75">
      <c r="B6705" s="159"/>
    </row>
    <row r="6706" ht="12.75">
      <c r="B6706" s="159"/>
    </row>
    <row r="6707" ht="12.75">
      <c r="B6707" s="159"/>
    </row>
    <row r="6708" ht="12.75">
      <c r="B6708" s="159"/>
    </row>
    <row r="6709" ht="12.75">
      <c r="B6709" s="159"/>
    </row>
    <row r="6710" ht="12.75">
      <c r="B6710" s="159"/>
    </row>
    <row r="6711" ht="12.75">
      <c r="B6711" s="159"/>
    </row>
    <row r="6712" ht="12.75">
      <c r="B6712" s="159"/>
    </row>
    <row r="6713" ht="12.75">
      <c r="B6713" s="159"/>
    </row>
    <row r="6714" ht="12.75">
      <c r="B6714" s="159"/>
    </row>
    <row r="6715" ht="12.75">
      <c r="B6715" s="159"/>
    </row>
    <row r="6716" ht="12.75">
      <c r="B6716" s="159"/>
    </row>
    <row r="6717" ht="12.75">
      <c r="B6717" s="159"/>
    </row>
    <row r="6718" ht="12.75">
      <c r="B6718" s="159"/>
    </row>
    <row r="6719" ht="12.75">
      <c r="B6719" s="159"/>
    </row>
    <row r="6720" ht="12.75">
      <c r="B6720" s="159"/>
    </row>
    <row r="6721" ht="12.75">
      <c r="B6721" s="159"/>
    </row>
    <row r="6722" ht="12.75">
      <c r="B6722" s="159"/>
    </row>
    <row r="6723" ht="12.75">
      <c r="B6723" s="159"/>
    </row>
    <row r="6724" ht="12.75">
      <c r="B6724" s="159"/>
    </row>
    <row r="6725" ht="12.75">
      <c r="B6725" s="159"/>
    </row>
    <row r="6726" ht="12.75">
      <c r="B6726" s="159"/>
    </row>
    <row r="6727" ht="12.75">
      <c r="B6727" s="159"/>
    </row>
    <row r="6728" ht="12.75">
      <c r="B6728" s="159"/>
    </row>
    <row r="6729" ht="12.75">
      <c r="B6729" s="159"/>
    </row>
    <row r="6730" ht="12.75">
      <c r="B6730" s="159"/>
    </row>
    <row r="6731" ht="12.75">
      <c r="B6731" s="159"/>
    </row>
    <row r="6732" ht="12.75">
      <c r="B6732" s="159"/>
    </row>
    <row r="6733" ht="12.75">
      <c r="B6733" s="159"/>
    </row>
    <row r="6734" ht="12.75">
      <c r="B6734" s="159"/>
    </row>
    <row r="6735" ht="12.75">
      <c r="B6735" s="159"/>
    </row>
    <row r="6736" ht="12.75">
      <c r="B6736" s="159"/>
    </row>
    <row r="6737" ht="12.75">
      <c r="B6737" s="159"/>
    </row>
    <row r="6738" ht="12.75">
      <c r="B6738" s="159"/>
    </row>
    <row r="6739" ht="12.75">
      <c r="B6739" s="159"/>
    </row>
    <row r="6740" ht="12.75">
      <c r="B6740" s="159"/>
    </row>
    <row r="6741" ht="12.75">
      <c r="B6741" s="159"/>
    </row>
    <row r="6742" ht="12.75">
      <c r="B6742" s="159"/>
    </row>
    <row r="6743" ht="12.75">
      <c r="B6743" s="159"/>
    </row>
    <row r="6744" ht="12.75">
      <c r="B6744" s="159"/>
    </row>
    <row r="6745" ht="12.75">
      <c r="B6745" s="159"/>
    </row>
    <row r="6746" ht="12.75">
      <c r="B6746" s="159"/>
    </row>
    <row r="6747" ht="12.75">
      <c r="B6747" s="159"/>
    </row>
    <row r="6748" ht="12.75">
      <c r="B6748" s="159"/>
    </row>
    <row r="6749" ht="12.75">
      <c r="B6749" s="159"/>
    </row>
    <row r="6750" ht="12.75">
      <c r="B6750" s="159"/>
    </row>
    <row r="6751" ht="12.75">
      <c r="B6751" s="159"/>
    </row>
    <row r="6752" ht="12.75">
      <c r="B6752" s="159"/>
    </row>
    <row r="6753" ht="12.75">
      <c r="B6753" s="159"/>
    </row>
    <row r="6754" ht="12.75">
      <c r="B6754" s="159"/>
    </row>
    <row r="6755" ht="12.75">
      <c r="B6755" s="159"/>
    </row>
    <row r="6756" ht="12.75">
      <c r="B6756" s="159"/>
    </row>
    <row r="6757" ht="12.75">
      <c r="B6757" s="159"/>
    </row>
    <row r="6758" ht="12.75">
      <c r="B6758" s="159"/>
    </row>
    <row r="6759" ht="12.75">
      <c r="B6759" s="159"/>
    </row>
    <row r="6760" ht="12.75">
      <c r="B6760" s="159"/>
    </row>
    <row r="6761" ht="12.75">
      <c r="B6761" s="159"/>
    </row>
    <row r="6762" ht="12.75">
      <c r="B6762" s="159"/>
    </row>
    <row r="6763" ht="12.75">
      <c r="B6763" s="159"/>
    </row>
    <row r="6764" ht="12.75">
      <c r="B6764" s="159"/>
    </row>
    <row r="6765" ht="12.75">
      <c r="B6765" s="159"/>
    </row>
    <row r="6766" ht="12.75">
      <c r="B6766" s="159"/>
    </row>
    <row r="6767" ht="12.75">
      <c r="B6767" s="159"/>
    </row>
    <row r="6768" ht="12.75">
      <c r="B6768" s="159"/>
    </row>
    <row r="6769" ht="12.75">
      <c r="B6769" s="159"/>
    </row>
    <row r="6770" ht="12.75">
      <c r="B6770" s="159"/>
    </row>
    <row r="6771" ht="12.75">
      <c r="B6771" s="159"/>
    </row>
    <row r="6772" ht="12.75">
      <c r="B6772" s="159"/>
    </row>
    <row r="6773" ht="12.75">
      <c r="B6773" s="159"/>
    </row>
    <row r="6774" ht="12.75">
      <c r="B6774" s="159"/>
    </row>
    <row r="6775" ht="12.75">
      <c r="B6775" s="159"/>
    </row>
    <row r="6776" ht="12.75">
      <c r="B6776" s="159"/>
    </row>
    <row r="6777" ht="12.75">
      <c r="B6777" s="159"/>
    </row>
    <row r="6778" ht="12.75">
      <c r="B6778" s="159"/>
    </row>
    <row r="6779" ht="12.75">
      <c r="B6779" s="159"/>
    </row>
    <row r="6780" ht="12.75">
      <c r="B6780" s="159"/>
    </row>
    <row r="6781" ht="12.75">
      <c r="B6781" s="159"/>
    </row>
    <row r="6782" ht="12.75">
      <c r="B6782" s="159"/>
    </row>
    <row r="6783" ht="12.75">
      <c r="B6783" s="159"/>
    </row>
    <row r="6784" ht="12.75">
      <c r="B6784" s="159"/>
    </row>
    <row r="6785" ht="12.75">
      <c r="B6785" s="159"/>
    </row>
    <row r="6786" ht="12.75">
      <c r="B6786" s="159"/>
    </row>
    <row r="6787" ht="12.75">
      <c r="B6787" s="159"/>
    </row>
    <row r="6788" ht="12.75">
      <c r="B6788" s="159"/>
    </row>
    <row r="6789" ht="12.75">
      <c r="B6789" s="159"/>
    </row>
    <row r="6790" ht="12.75">
      <c r="B6790" s="159"/>
    </row>
    <row r="6791" ht="12.75">
      <c r="B6791" s="159"/>
    </row>
    <row r="6792" ht="12.75">
      <c r="B6792" s="159"/>
    </row>
    <row r="6793" ht="12.75">
      <c r="B6793" s="159"/>
    </row>
    <row r="6794" ht="12.75">
      <c r="B6794" s="159"/>
    </row>
    <row r="6795" ht="12.75">
      <c r="B6795" s="159"/>
    </row>
    <row r="6796" ht="12.75">
      <c r="B6796" s="159"/>
    </row>
    <row r="6797" ht="12.75">
      <c r="B6797" s="159"/>
    </row>
    <row r="6798" ht="12.75">
      <c r="B6798" s="159"/>
    </row>
    <row r="6799" ht="12.75">
      <c r="B6799" s="159"/>
    </row>
    <row r="6800" ht="12.75">
      <c r="B6800" s="159"/>
    </row>
    <row r="6801" ht="12.75">
      <c r="B6801" s="159"/>
    </row>
    <row r="6802" ht="12.75">
      <c r="B6802" s="159"/>
    </row>
    <row r="6803" ht="12.75">
      <c r="B6803" s="159"/>
    </row>
    <row r="6804" ht="12.75">
      <c r="B6804" s="159"/>
    </row>
    <row r="6805" ht="12.75">
      <c r="B6805" s="159"/>
    </row>
    <row r="6806" ht="12.75">
      <c r="B6806" s="159"/>
    </row>
    <row r="6807" ht="12.75">
      <c r="B6807" s="159"/>
    </row>
    <row r="6808" ht="12.75">
      <c r="B6808" s="159"/>
    </row>
    <row r="6809" ht="12.75">
      <c r="B6809" s="159"/>
    </row>
    <row r="6810" ht="12.75">
      <c r="B6810" s="159"/>
    </row>
    <row r="6811" ht="12.75">
      <c r="B6811" s="159"/>
    </row>
    <row r="6812" ht="12.75">
      <c r="B6812" s="159"/>
    </row>
    <row r="6813" ht="12.75">
      <c r="B6813" s="159"/>
    </row>
    <row r="6814" ht="12.75">
      <c r="B6814" s="159"/>
    </row>
    <row r="6815" ht="12.75">
      <c r="B6815" s="159"/>
    </row>
    <row r="6816" ht="12.75">
      <c r="B6816" s="159"/>
    </row>
    <row r="6817" ht="12.75">
      <c r="B6817" s="159"/>
    </row>
    <row r="6818" ht="12.75">
      <c r="B6818" s="159"/>
    </row>
    <row r="6819" ht="12.75">
      <c r="B6819" s="159"/>
    </row>
    <row r="6820" ht="12.75">
      <c r="B6820" s="159"/>
    </row>
    <row r="6821" ht="12.75">
      <c r="B6821" s="159"/>
    </row>
    <row r="6822" ht="12.75">
      <c r="B6822" s="159"/>
    </row>
    <row r="6823" ht="12.75">
      <c r="B6823" s="159"/>
    </row>
    <row r="6824" ht="12.75">
      <c r="B6824" s="159"/>
    </row>
    <row r="6825" ht="12.75">
      <c r="B6825" s="159"/>
    </row>
    <row r="6826" ht="12.75">
      <c r="B6826" s="159"/>
    </row>
    <row r="6827" ht="12.75">
      <c r="B6827" s="159"/>
    </row>
    <row r="6828" ht="12.75">
      <c r="B6828" s="159"/>
    </row>
    <row r="6829" ht="12.75">
      <c r="B6829" s="159"/>
    </row>
    <row r="6830" ht="12.75">
      <c r="B6830" s="159"/>
    </row>
    <row r="6831" ht="12.75">
      <c r="B6831" s="159"/>
    </row>
    <row r="6832" ht="12.75">
      <c r="B6832" s="159"/>
    </row>
    <row r="6833" ht="12.75">
      <c r="B6833" s="159"/>
    </row>
    <row r="6834" ht="12.75">
      <c r="B6834" s="159"/>
    </row>
    <row r="6835" ht="12.75">
      <c r="B6835" s="159"/>
    </row>
    <row r="6836" ht="12.75">
      <c r="B6836" s="159"/>
    </row>
    <row r="6837" ht="12.75">
      <c r="B6837" s="159"/>
    </row>
    <row r="6838" ht="12.75">
      <c r="B6838" s="159"/>
    </row>
    <row r="6839" ht="12.75">
      <c r="B6839" s="159"/>
    </row>
    <row r="6840" ht="12.75">
      <c r="B6840" s="159"/>
    </row>
    <row r="6841" ht="12.75">
      <c r="B6841" s="159"/>
    </row>
    <row r="6842" ht="12.75">
      <c r="B6842" s="159"/>
    </row>
    <row r="6843" ht="12.75">
      <c r="B6843" s="159"/>
    </row>
    <row r="6844" ht="12.75">
      <c r="B6844" s="159"/>
    </row>
    <row r="6845" ht="12.75">
      <c r="B6845" s="159"/>
    </row>
    <row r="6846" ht="12.75">
      <c r="B6846" s="159"/>
    </row>
    <row r="6847" ht="12.75">
      <c r="B6847" s="159"/>
    </row>
    <row r="6848" ht="12.75">
      <c r="B6848" s="159"/>
    </row>
    <row r="6849" ht="12.75">
      <c r="B6849" s="159"/>
    </row>
    <row r="6850" ht="12.75">
      <c r="B6850" s="159"/>
    </row>
    <row r="6851" ht="12.75">
      <c r="B6851" s="159"/>
    </row>
    <row r="6852" ht="12.75">
      <c r="B6852" s="159"/>
    </row>
    <row r="6853" ht="12.75">
      <c r="B6853" s="159"/>
    </row>
    <row r="6854" ht="12.75">
      <c r="B6854" s="159"/>
    </row>
    <row r="6855" ht="12.75">
      <c r="B6855" s="159"/>
    </row>
    <row r="6856" ht="12.75">
      <c r="B6856" s="159"/>
    </row>
    <row r="6857" ht="12.75">
      <c r="B6857" s="159"/>
    </row>
    <row r="6858" ht="12.75">
      <c r="B6858" s="159"/>
    </row>
    <row r="6859" ht="12.75">
      <c r="B6859" s="159"/>
    </row>
    <row r="6860" ht="12.75">
      <c r="B6860" s="159"/>
    </row>
    <row r="6861" ht="12.75">
      <c r="B6861" s="159"/>
    </row>
    <row r="6862" ht="12.75">
      <c r="B6862" s="159"/>
    </row>
    <row r="6863" ht="12.75">
      <c r="B6863" s="159"/>
    </row>
    <row r="6864" ht="12.75">
      <c r="B6864" s="159"/>
    </row>
    <row r="6865" ht="12.75">
      <c r="B6865" s="159"/>
    </row>
    <row r="6866" ht="12.75">
      <c r="B6866" s="159"/>
    </row>
    <row r="6867" ht="12.75">
      <c r="B6867" s="159"/>
    </row>
    <row r="6868" ht="12.75">
      <c r="B6868" s="159"/>
    </row>
    <row r="6869" ht="12.75">
      <c r="B6869" s="159"/>
    </row>
    <row r="6870" ht="12.75">
      <c r="B6870" s="159"/>
    </row>
    <row r="6871" ht="12.75">
      <c r="B6871" s="159"/>
    </row>
    <row r="6872" ht="12.75">
      <c r="B6872" s="159"/>
    </row>
    <row r="6873" ht="12.75">
      <c r="B6873" s="159"/>
    </row>
    <row r="6874" ht="12.75">
      <c r="B6874" s="159"/>
    </row>
    <row r="6875" ht="12.75">
      <c r="B6875" s="159"/>
    </row>
    <row r="6876" ht="12.75">
      <c r="B6876" s="159"/>
    </row>
    <row r="6877" ht="12.75">
      <c r="B6877" s="159"/>
    </row>
    <row r="6878" ht="12.75">
      <c r="B6878" s="159"/>
    </row>
    <row r="6879" ht="12.75">
      <c r="B6879" s="159"/>
    </row>
    <row r="6880" ht="12.75">
      <c r="B6880" s="159"/>
    </row>
    <row r="6881" ht="12.75">
      <c r="B6881" s="159"/>
    </row>
    <row r="6882" ht="12.75">
      <c r="B6882" s="159"/>
    </row>
    <row r="6883" ht="12.75">
      <c r="B6883" s="159"/>
    </row>
    <row r="6884" ht="12.75">
      <c r="B6884" s="159"/>
    </row>
    <row r="6885" ht="12.75">
      <c r="B6885" s="159"/>
    </row>
    <row r="6886" ht="12.75">
      <c r="B6886" s="159"/>
    </row>
    <row r="6887" ht="12.75">
      <c r="B6887" s="159"/>
    </row>
    <row r="6888" ht="12.75">
      <c r="B6888" s="159"/>
    </row>
    <row r="6889" ht="12.75">
      <c r="B6889" s="159"/>
    </row>
    <row r="6890" ht="12.75">
      <c r="B6890" s="159"/>
    </row>
    <row r="6891" ht="12.75">
      <c r="B6891" s="159"/>
    </row>
    <row r="6892" ht="12.75">
      <c r="B6892" s="159"/>
    </row>
    <row r="6893" ht="12.75">
      <c r="B6893" s="159"/>
    </row>
    <row r="6894" ht="12.75">
      <c r="B6894" s="159"/>
    </row>
    <row r="6895" ht="12.75">
      <c r="B6895" s="159"/>
    </row>
    <row r="6896" ht="12.75">
      <c r="B6896" s="159"/>
    </row>
    <row r="6897" ht="12.75">
      <c r="B6897" s="159"/>
    </row>
    <row r="6898" ht="12.75">
      <c r="B6898" s="159"/>
    </row>
    <row r="6899" ht="12.75">
      <c r="B6899" s="159"/>
    </row>
    <row r="6900" ht="12.75">
      <c r="B6900" s="159"/>
    </row>
    <row r="6901" ht="12.75">
      <c r="B6901" s="159"/>
    </row>
    <row r="6902" ht="12.75">
      <c r="B6902" s="159"/>
    </row>
    <row r="6903" ht="12.75">
      <c r="B6903" s="159"/>
    </row>
    <row r="6904" ht="12.75">
      <c r="B6904" s="159"/>
    </row>
    <row r="6905" ht="12.75">
      <c r="B6905" s="159"/>
    </row>
    <row r="6906" ht="12.75">
      <c r="B6906" s="159"/>
    </row>
    <row r="6907" ht="12.75">
      <c r="B6907" s="159"/>
    </row>
    <row r="6908" ht="12.75">
      <c r="B6908" s="159"/>
    </row>
    <row r="6909" ht="12.75">
      <c r="B6909" s="159"/>
    </row>
    <row r="6910" ht="12.75">
      <c r="B6910" s="159"/>
    </row>
    <row r="6911" ht="12.75">
      <c r="B6911" s="159"/>
    </row>
    <row r="6912" ht="12.75">
      <c r="B6912" s="159"/>
    </row>
    <row r="6913" ht="12.75">
      <c r="B6913" s="159"/>
    </row>
    <row r="6914" ht="12.75">
      <c r="B6914" s="159"/>
    </row>
    <row r="6915" ht="12.75">
      <c r="B6915" s="159"/>
    </row>
    <row r="6916" ht="12.75">
      <c r="B6916" s="159"/>
    </row>
    <row r="6917" ht="12.75">
      <c r="B6917" s="159"/>
    </row>
    <row r="6918" ht="12.75">
      <c r="B6918" s="159"/>
    </row>
    <row r="6919" ht="12.75">
      <c r="B6919" s="159"/>
    </row>
    <row r="6920" ht="12.75">
      <c r="B6920" s="159"/>
    </row>
    <row r="6921" ht="12.75">
      <c r="B6921" s="159"/>
    </row>
    <row r="6922" ht="12.75">
      <c r="B6922" s="159"/>
    </row>
    <row r="6923" ht="12.75">
      <c r="B6923" s="159"/>
    </row>
    <row r="6924" ht="12.75">
      <c r="B6924" s="159"/>
    </row>
    <row r="6925" ht="12.75">
      <c r="B6925" s="159"/>
    </row>
    <row r="6926" ht="12.75">
      <c r="B6926" s="159"/>
    </row>
    <row r="6927" ht="12.75">
      <c r="B6927" s="159"/>
    </row>
    <row r="6928" ht="12.75">
      <c r="B6928" s="159"/>
    </row>
    <row r="6929" ht="12.75">
      <c r="B6929" s="159"/>
    </row>
    <row r="6930" ht="12.75">
      <c r="B6930" s="159"/>
    </row>
    <row r="6931" ht="12.75">
      <c r="B6931" s="159"/>
    </row>
    <row r="6932" ht="12.75">
      <c r="B6932" s="159"/>
    </row>
    <row r="6933" ht="12.75">
      <c r="B6933" s="159"/>
    </row>
    <row r="6934" ht="12.75">
      <c r="B6934" s="159"/>
    </row>
    <row r="6935" ht="12.75">
      <c r="B6935" s="159"/>
    </row>
    <row r="6936" ht="12.75">
      <c r="B6936" s="159"/>
    </row>
    <row r="6937" ht="12.75">
      <c r="B6937" s="159"/>
    </row>
    <row r="6938" ht="12.75">
      <c r="B6938" s="159"/>
    </row>
    <row r="6939" ht="12.75">
      <c r="B6939" s="159"/>
    </row>
    <row r="6940" ht="12.75">
      <c r="B6940" s="159"/>
    </row>
    <row r="6941" ht="12.75">
      <c r="B6941" s="159"/>
    </row>
    <row r="6942" ht="12.75">
      <c r="B6942" s="159"/>
    </row>
    <row r="6943" ht="12.75">
      <c r="B6943" s="159"/>
    </row>
    <row r="6944" ht="12.75">
      <c r="B6944" s="159"/>
    </row>
    <row r="6945" ht="12.75">
      <c r="B6945" s="159"/>
    </row>
    <row r="6946" ht="12.75">
      <c r="B6946" s="159"/>
    </row>
    <row r="6947" ht="12.75">
      <c r="B6947" s="159"/>
    </row>
    <row r="6948" ht="12.75">
      <c r="B6948" s="159"/>
    </row>
    <row r="6949" ht="12.75">
      <c r="B6949" s="159"/>
    </row>
    <row r="6950" ht="12.75">
      <c r="B6950" s="159"/>
    </row>
    <row r="6951" ht="12.75">
      <c r="B6951" s="159"/>
    </row>
    <row r="6952" ht="12.75">
      <c r="B6952" s="159"/>
    </row>
    <row r="6953" ht="12.75">
      <c r="B6953" s="159"/>
    </row>
    <row r="6954" ht="12.75">
      <c r="B6954" s="159"/>
    </row>
    <row r="6955" ht="12.75">
      <c r="B6955" s="159"/>
    </row>
    <row r="6956" ht="12.75">
      <c r="B6956" s="159"/>
    </row>
    <row r="6957" ht="12.75">
      <c r="B6957" s="159"/>
    </row>
    <row r="6958" ht="12.75">
      <c r="B6958" s="159"/>
    </row>
    <row r="6959" ht="12.75">
      <c r="B6959" s="159"/>
    </row>
    <row r="6960" ht="12.75">
      <c r="B6960" s="159"/>
    </row>
    <row r="6961" ht="12.75">
      <c r="B6961" s="159"/>
    </row>
    <row r="6962" ht="12.75">
      <c r="B6962" s="159"/>
    </row>
    <row r="6963" ht="12.75">
      <c r="B6963" s="159"/>
    </row>
    <row r="6964" ht="12.75">
      <c r="B6964" s="159"/>
    </row>
    <row r="6965" ht="12.75">
      <c r="B6965" s="159"/>
    </row>
    <row r="6966" ht="12.75">
      <c r="B6966" s="159"/>
    </row>
    <row r="6967" ht="12.75">
      <c r="B6967" s="159"/>
    </row>
    <row r="6968" ht="12.75">
      <c r="B6968" s="159"/>
    </row>
    <row r="6969" ht="12.75">
      <c r="B6969" s="159"/>
    </row>
    <row r="6970" ht="12.75">
      <c r="B6970" s="159"/>
    </row>
    <row r="6971" ht="12.75">
      <c r="B6971" s="159"/>
    </row>
    <row r="6972" ht="12.75">
      <c r="B6972" s="159"/>
    </row>
    <row r="6973" ht="12.75">
      <c r="B6973" s="159"/>
    </row>
    <row r="6974" ht="12.75">
      <c r="B6974" s="159"/>
    </row>
    <row r="6975" ht="12.75">
      <c r="B6975" s="159"/>
    </row>
    <row r="6976" ht="12.75">
      <c r="B6976" s="159"/>
    </row>
    <row r="6977" ht="12.75">
      <c r="B6977" s="159"/>
    </row>
    <row r="6978" ht="12.75">
      <c r="B6978" s="159"/>
    </row>
    <row r="6979" ht="12.75">
      <c r="B6979" s="159"/>
    </row>
    <row r="6980" ht="12.75">
      <c r="B6980" s="159"/>
    </row>
    <row r="6981" ht="12.75">
      <c r="B6981" s="159"/>
    </row>
    <row r="6982" ht="12.75">
      <c r="B6982" s="159"/>
    </row>
    <row r="6983" ht="12.75">
      <c r="B6983" s="159"/>
    </row>
    <row r="6984" ht="12.75">
      <c r="B6984" s="159"/>
    </row>
    <row r="6985" ht="12.75">
      <c r="B6985" s="159"/>
    </row>
    <row r="6986" ht="12.75">
      <c r="B6986" s="159"/>
    </row>
    <row r="6987" ht="12.75">
      <c r="B6987" s="159"/>
    </row>
    <row r="6988" ht="12.75">
      <c r="B6988" s="159"/>
    </row>
    <row r="6989" ht="12.75">
      <c r="B6989" s="159"/>
    </row>
    <row r="6990" ht="12.75">
      <c r="B6990" s="159"/>
    </row>
    <row r="6991" ht="12.75">
      <c r="B6991" s="159"/>
    </row>
    <row r="6992" ht="12.75">
      <c r="B6992" s="159"/>
    </row>
    <row r="6993" ht="12.75">
      <c r="B6993" s="159"/>
    </row>
    <row r="6994" ht="12.75">
      <c r="B6994" s="159"/>
    </row>
    <row r="6995" ht="12.75">
      <c r="B6995" s="159"/>
    </row>
    <row r="6996" ht="12.75">
      <c r="B6996" s="159"/>
    </row>
    <row r="6997" ht="12.75">
      <c r="B6997" s="159"/>
    </row>
    <row r="6998" ht="12.75">
      <c r="B6998" s="159"/>
    </row>
    <row r="6999" ht="12.75">
      <c r="B6999" s="159"/>
    </row>
    <row r="7000" ht="12.75">
      <c r="B7000" s="159"/>
    </row>
    <row r="7001" ht="12.75">
      <c r="B7001" s="159"/>
    </row>
    <row r="7002" ht="12.75">
      <c r="B7002" s="159"/>
    </row>
    <row r="7003" ht="12.75">
      <c r="B7003" s="159"/>
    </row>
    <row r="7004" ht="12.75">
      <c r="B7004" s="159"/>
    </row>
    <row r="7005" ht="12.75">
      <c r="B7005" s="159"/>
    </row>
    <row r="7006" ht="12.75">
      <c r="B7006" s="159"/>
    </row>
    <row r="7007" ht="12.75">
      <c r="B7007" s="159"/>
    </row>
    <row r="7008" ht="12.75">
      <c r="B7008" s="159"/>
    </row>
    <row r="7009" ht="12.75">
      <c r="B7009" s="159"/>
    </row>
    <row r="7010" ht="12.75">
      <c r="B7010" s="159"/>
    </row>
    <row r="7011" ht="12.75">
      <c r="B7011" s="159"/>
    </row>
    <row r="7012" ht="12.75">
      <c r="B7012" s="159"/>
    </row>
    <row r="7013" ht="12.75">
      <c r="B7013" s="159"/>
    </row>
    <row r="7014" ht="12.75">
      <c r="B7014" s="159"/>
    </row>
    <row r="7015" ht="12.75">
      <c r="B7015" s="159"/>
    </row>
    <row r="7016" ht="12.75">
      <c r="B7016" s="159"/>
    </row>
    <row r="7017" ht="12.75">
      <c r="B7017" s="159"/>
    </row>
    <row r="7018" ht="12.75">
      <c r="B7018" s="159"/>
    </row>
    <row r="7019" ht="12.75">
      <c r="B7019" s="159"/>
    </row>
    <row r="7020" ht="12.75">
      <c r="B7020" s="159"/>
    </row>
    <row r="7021" ht="12.75">
      <c r="B7021" s="159"/>
    </row>
    <row r="7022" ht="12.75">
      <c r="B7022" s="159"/>
    </row>
    <row r="7023" ht="12.75">
      <c r="B7023" s="159"/>
    </row>
    <row r="7024" ht="12.75">
      <c r="B7024" s="159"/>
    </row>
    <row r="7025" ht="12.75">
      <c r="B7025" s="159"/>
    </row>
    <row r="7026" ht="12.75">
      <c r="B7026" s="159"/>
    </row>
    <row r="7027" ht="12.75">
      <c r="B7027" s="159"/>
    </row>
    <row r="7028" ht="12.75">
      <c r="B7028" s="159"/>
    </row>
    <row r="7029" ht="12.75">
      <c r="B7029" s="159"/>
    </row>
    <row r="7030" ht="12.75">
      <c r="B7030" s="159"/>
    </row>
    <row r="7031" ht="12.75">
      <c r="B7031" s="159"/>
    </row>
    <row r="7032" ht="12.75">
      <c r="B7032" s="159"/>
    </row>
    <row r="7033" ht="12.75">
      <c r="B7033" s="159"/>
    </row>
    <row r="7034" ht="12.75">
      <c r="B7034" s="159"/>
    </row>
    <row r="7035" ht="12.75">
      <c r="B7035" s="159"/>
    </row>
    <row r="7036" ht="12.75">
      <c r="B7036" s="159"/>
    </row>
    <row r="7037" ht="12.75">
      <c r="B7037" s="159"/>
    </row>
    <row r="7038" ht="12.75">
      <c r="B7038" s="159"/>
    </row>
    <row r="7039" ht="12.75">
      <c r="B7039" s="159"/>
    </row>
    <row r="7040" ht="12.75">
      <c r="B7040" s="159"/>
    </row>
    <row r="7041" ht="12.75">
      <c r="B7041" s="159"/>
    </row>
    <row r="7042" ht="12.75">
      <c r="B7042" s="159"/>
    </row>
    <row r="7043" ht="12.75">
      <c r="B7043" s="159"/>
    </row>
    <row r="7044" ht="12.75">
      <c r="B7044" s="159"/>
    </row>
    <row r="7045" ht="12.75">
      <c r="B7045" s="159"/>
    </row>
    <row r="7046" ht="12.75">
      <c r="B7046" s="159"/>
    </row>
    <row r="7047" ht="12.75">
      <c r="B7047" s="159"/>
    </row>
    <row r="7048" ht="12.75">
      <c r="B7048" s="159"/>
    </row>
    <row r="7049" ht="12.75">
      <c r="B7049" s="159"/>
    </row>
    <row r="7050" ht="12.75">
      <c r="B7050" s="159"/>
    </row>
    <row r="7051" ht="12.75">
      <c r="B7051" s="159"/>
    </row>
    <row r="7052" ht="12.75">
      <c r="B7052" s="159"/>
    </row>
    <row r="7053" ht="12.75">
      <c r="B7053" s="159"/>
    </row>
    <row r="7054" ht="12.75">
      <c r="B7054" s="159"/>
    </row>
    <row r="7055" ht="12.75">
      <c r="B7055" s="159"/>
    </row>
    <row r="7056" ht="12.75">
      <c r="B7056" s="159"/>
    </row>
    <row r="7057" ht="12.75">
      <c r="B7057" s="159"/>
    </row>
    <row r="7058" ht="12.75">
      <c r="B7058" s="159"/>
    </row>
    <row r="7059" ht="12.75">
      <c r="B7059" s="159"/>
    </row>
    <row r="7060" ht="12.75">
      <c r="B7060" s="159"/>
    </row>
    <row r="7061" ht="12.75">
      <c r="B7061" s="159"/>
    </row>
    <row r="7062" ht="12.75">
      <c r="B7062" s="159"/>
    </row>
    <row r="7063" ht="12.75">
      <c r="B7063" s="159"/>
    </row>
    <row r="7064" ht="12.75">
      <c r="B7064" s="159"/>
    </row>
    <row r="7065" ht="12.75">
      <c r="B7065" s="159"/>
    </row>
    <row r="7066" ht="12.75">
      <c r="B7066" s="159"/>
    </row>
    <row r="7067" ht="12.75">
      <c r="B7067" s="159"/>
    </row>
    <row r="7068" ht="12.75">
      <c r="B7068" s="159"/>
    </row>
    <row r="7069" ht="12.75">
      <c r="B7069" s="159"/>
    </row>
    <row r="7070" ht="12.75">
      <c r="B7070" s="159"/>
    </row>
    <row r="7071" ht="12.75">
      <c r="B7071" s="159"/>
    </row>
    <row r="7072" ht="12.75">
      <c r="B7072" s="159"/>
    </row>
    <row r="7073" ht="12.75">
      <c r="B7073" s="159"/>
    </row>
    <row r="7074" ht="12.75">
      <c r="B7074" s="159"/>
    </row>
    <row r="7075" ht="12.75">
      <c r="B7075" s="159"/>
    </row>
    <row r="7076" ht="12.75">
      <c r="B7076" s="159"/>
    </row>
    <row r="7077" ht="12.75">
      <c r="B7077" s="159"/>
    </row>
    <row r="7078" ht="12.75">
      <c r="B7078" s="159"/>
    </row>
    <row r="7079" ht="12.75">
      <c r="B7079" s="159"/>
    </row>
    <row r="7080" ht="12.75">
      <c r="B7080" s="159"/>
    </row>
    <row r="7081" ht="12.75">
      <c r="B7081" s="159"/>
    </row>
    <row r="7082" ht="12.75">
      <c r="B7082" s="159"/>
    </row>
    <row r="7083" ht="12.75">
      <c r="B7083" s="159"/>
    </row>
    <row r="7084" ht="12.75">
      <c r="B7084" s="159"/>
    </row>
    <row r="7085" ht="12.75">
      <c r="B7085" s="159"/>
    </row>
    <row r="7086" ht="12.75">
      <c r="B7086" s="159"/>
    </row>
    <row r="7087" ht="12.75">
      <c r="B7087" s="159"/>
    </row>
    <row r="7088" ht="12.75">
      <c r="B7088" s="159"/>
    </row>
    <row r="7089" ht="12.75">
      <c r="B7089" s="159"/>
    </row>
    <row r="7090" ht="12.75">
      <c r="B7090" s="159"/>
    </row>
    <row r="7091" ht="12.75">
      <c r="B7091" s="159"/>
    </row>
    <row r="7092" ht="12.75">
      <c r="B7092" s="159"/>
    </row>
    <row r="7093" ht="12.75">
      <c r="B7093" s="159"/>
    </row>
    <row r="7094" ht="12.75">
      <c r="B7094" s="159"/>
    </row>
    <row r="7095" ht="12.75">
      <c r="B7095" s="159"/>
    </row>
    <row r="7096" ht="12.75">
      <c r="B7096" s="159"/>
    </row>
    <row r="7097" ht="12.75">
      <c r="B7097" s="159"/>
    </row>
    <row r="7098" ht="12.75">
      <c r="B7098" s="159"/>
    </row>
    <row r="7099" ht="12.75">
      <c r="B7099" s="159"/>
    </row>
    <row r="7100" ht="12.75">
      <c r="B7100" s="159"/>
    </row>
    <row r="7101" ht="12.75">
      <c r="B7101" s="159"/>
    </row>
    <row r="7102" ht="12.75">
      <c r="B7102" s="159"/>
    </row>
    <row r="7103" ht="12.75">
      <c r="B7103" s="159"/>
    </row>
    <row r="7104" ht="12.75">
      <c r="B7104" s="159"/>
    </row>
    <row r="7105" ht="12.75">
      <c r="B7105" s="159"/>
    </row>
    <row r="7106" ht="12.75">
      <c r="B7106" s="159"/>
    </row>
    <row r="7107" ht="12.75">
      <c r="B7107" s="159"/>
    </row>
    <row r="7108" ht="12.75">
      <c r="B7108" s="159"/>
    </row>
    <row r="7109" ht="12.75">
      <c r="B7109" s="159"/>
    </row>
    <row r="7110" ht="12.75">
      <c r="B7110" s="159"/>
    </row>
    <row r="7111" ht="12.75">
      <c r="B7111" s="159"/>
    </row>
    <row r="7112" ht="12.75">
      <c r="B7112" s="159"/>
    </row>
    <row r="7113" ht="12.75">
      <c r="B7113" s="159"/>
    </row>
    <row r="7114" ht="12.75">
      <c r="B7114" s="159"/>
    </row>
    <row r="7115" ht="12.75">
      <c r="B7115" s="159"/>
    </row>
    <row r="7116" ht="12.75">
      <c r="B7116" s="159"/>
    </row>
    <row r="7117" ht="12.75">
      <c r="B7117" s="159"/>
    </row>
    <row r="7118" ht="12.75">
      <c r="B7118" s="159"/>
    </row>
    <row r="7119" ht="12.75">
      <c r="B7119" s="159"/>
    </row>
    <row r="7120" ht="12.75">
      <c r="B7120" s="159"/>
    </row>
    <row r="7121" ht="12.75">
      <c r="B7121" s="159"/>
    </row>
    <row r="7122" ht="12.75">
      <c r="B7122" s="159"/>
    </row>
    <row r="7123" ht="12.75">
      <c r="B7123" s="159"/>
    </row>
    <row r="7124" ht="12.75">
      <c r="B7124" s="159"/>
    </row>
    <row r="7125" ht="12.75">
      <c r="B7125" s="159"/>
    </row>
    <row r="7126" ht="12.75">
      <c r="B7126" s="159"/>
    </row>
    <row r="7127" ht="12.75">
      <c r="B7127" s="159"/>
    </row>
    <row r="7128" ht="12.75">
      <c r="B7128" s="159"/>
    </row>
    <row r="7129" ht="12.75">
      <c r="B7129" s="159"/>
    </row>
    <row r="7130" ht="12.75">
      <c r="B7130" s="159"/>
    </row>
    <row r="7131" ht="12.75">
      <c r="B7131" s="159"/>
    </row>
    <row r="7132" ht="12.75">
      <c r="B7132" s="159"/>
    </row>
    <row r="7133" ht="12.75">
      <c r="B7133" s="159"/>
    </row>
    <row r="7134" ht="12.75">
      <c r="B7134" s="159"/>
    </row>
    <row r="7135" ht="12.75">
      <c r="B7135" s="159"/>
    </row>
    <row r="7136" ht="12.75">
      <c r="B7136" s="159"/>
    </row>
    <row r="7137" ht="12.75">
      <c r="B7137" s="159"/>
    </row>
    <row r="7138" ht="12.75">
      <c r="B7138" s="159"/>
    </row>
    <row r="7139" ht="12.75">
      <c r="B7139" s="159"/>
    </row>
    <row r="7140" ht="12.75">
      <c r="B7140" s="159"/>
    </row>
    <row r="7141" ht="12.75">
      <c r="B7141" s="159"/>
    </row>
    <row r="7142" ht="12.75">
      <c r="B7142" s="159"/>
    </row>
    <row r="7143" ht="12.75">
      <c r="B7143" s="159"/>
    </row>
    <row r="7144" ht="12.75">
      <c r="B7144" s="159"/>
    </row>
    <row r="7145" ht="12.75">
      <c r="B7145" s="159"/>
    </row>
    <row r="7146" ht="12.75">
      <c r="B7146" s="159"/>
    </row>
    <row r="7147" ht="12.75">
      <c r="B7147" s="159"/>
    </row>
    <row r="7148" ht="12.75">
      <c r="B7148" s="159"/>
    </row>
    <row r="7149" ht="12.75">
      <c r="B7149" s="159"/>
    </row>
    <row r="7150" ht="12.75">
      <c r="B7150" s="159"/>
    </row>
    <row r="7151" ht="12.75">
      <c r="B7151" s="159"/>
    </row>
    <row r="7152" ht="12.75">
      <c r="B7152" s="159"/>
    </row>
    <row r="7153" ht="12.75">
      <c r="B7153" s="159"/>
    </row>
    <row r="7154" ht="12.75">
      <c r="B7154" s="159"/>
    </row>
    <row r="7155" ht="12.75">
      <c r="B7155" s="159"/>
    </row>
    <row r="7156" ht="12.75">
      <c r="B7156" s="159"/>
    </row>
    <row r="7157" ht="12.75">
      <c r="B7157" s="159"/>
    </row>
    <row r="7158" ht="12.75">
      <c r="B7158" s="159"/>
    </row>
    <row r="7159" ht="12.75">
      <c r="B7159" s="159"/>
    </row>
    <row r="7160" ht="12.75">
      <c r="B7160" s="159"/>
    </row>
    <row r="7161" ht="12.75">
      <c r="B7161" s="159"/>
    </row>
    <row r="7162" ht="12.75">
      <c r="B7162" s="159"/>
    </row>
    <row r="7163" ht="12.75">
      <c r="B7163" s="159"/>
    </row>
    <row r="7164" ht="12.75">
      <c r="B7164" s="159"/>
    </row>
    <row r="7165" ht="12.75">
      <c r="B7165" s="159"/>
    </row>
    <row r="7166" ht="12.75">
      <c r="B7166" s="159"/>
    </row>
    <row r="7167" ht="12.75">
      <c r="B7167" s="159"/>
    </row>
    <row r="7168" ht="12.75">
      <c r="B7168" s="159"/>
    </row>
    <row r="7169" ht="12.75">
      <c r="B7169" s="159"/>
    </row>
    <row r="7170" ht="12.75">
      <c r="B7170" s="159"/>
    </row>
    <row r="7171" ht="12.75">
      <c r="B7171" s="159"/>
    </row>
    <row r="7172" ht="12.75">
      <c r="B7172" s="159"/>
    </row>
    <row r="7173" ht="12.75">
      <c r="B7173" s="159"/>
    </row>
    <row r="7174" ht="12.75">
      <c r="B7174" s="159"/>
    </row>
    <row r="7175" ht="12.75">
      <c r="B7175" s="159"/>
    </row>
    <row r="7176" ht="12.75">
      <c r="B7176" s="159"/>
    </row>
    <row r="7177" ht="12.75">
      <c r="B7177" s="159"/>
    </row>
    <row r="7178" ht="12.75">
      <c r="B7178" s="159"/>
    </row>
    <row r="7179" ht="12.75">
      <c r="B7179" s="159"/>
    </row>
    <row r="7180" ht="12.75">
      <c r="B7180" s="159"/>
    </row>
    <row r="7181" ht="12.75">
      <c r="B7181" s="159"/>
    </row>
    <row r="7182" ht="12.75">
      <c r="B7182" s="159"/>
    </row>
    <row r="7183" ht="12.75">
      <c r="B7183" s="159"/>
    </row>
    <row r="7184" ht="12.75">
      <c r="B7184" s="159"/>
    </row>
    <row r="7185" ht="12.75">
      <c r="B7185" s="159"/>
    </row>
    <row r="7186" ht="12.75">
      <c r="B7186" s="159"/>
    </row>
    <row r="7187" ht="12.75">
      <c r="B7187" s="159"/>
    </row>
    <row r="7188" ht="12.75">
      <c r="B7188" s="159"/>
    </row>
    <row r="7189" ht="12.75">
      <c r="B7189" s="159"/>
    </row>
    <row r="7190" ht="12.75">
      <c r="B7190" s="159"/>
    </row>
    <row r="7191" ht="12.75">
      <c r="B7191" s="159"/>
    </row>
    <row r="7192" ht="12.75">
      <c r="B7192" s="159"/>
    </row>
    <row r="7193" ht="12.75">
      <c r="B7193" s="159"/>
    </row>
    <row r="7194" ht="12.75">
      <c r="B7194" s="159"/>
    </row>
    <row r="7195" ht="12.75">
      <c r="B7195" s="159"/>
    </row>
    <row r="7196" ht="12.75">
      <c r="B7196" s="159"/>
    </row>
    <row r="7197" ht="12.75">
      <c r="B7197" s="159"/>
    </row>
    <row r="7198" ht="12.75">
      <c r="B7198" s="159"/>
    </row>
    <row r="7199" ht="12.75">
      <c r="B7199" s="159"/>
    </row>
    <row r="7200" ht="12.75">
      <c r="B7200" s="159"/>
    </row>
    <row r="7201" ht="12.75">
      <c r="B7201" s="159"/>
    </row>
    <row r="7202" ht="12.75">
      <c r="B7202" s="159"/>
    </row>
    <row r="7203" ht="12.75">
      <c r="B7203" s="159"/>
    </row>
    <row r="7204" ht="12.75">
      <c r="B7204" s="159"/>
    </row>
    <row r="7205" ht="12.75">
      <c r="B7205" s="159"/>
    </row>
    <row r="7206" ht="12.75">
      <c r="B7206" s="159"/>
    </row>
    <row r="7207" ht="12.75">
      <c r="B7207" s="159"/>
    </row>
    <row r="7208" ht="12.75">
      <c r="B7208" s="159"/>
    </row>
    <row r="7209" ht="12.75">
      <c r="B7209" s="159"/>
    </row>
    <row r="7210" ht="12.75">
      <c r="B7210" s="159"/>
    </row>
    <row r="7211" ht="12.75">
      <c r="B7211" s="159"/>
    </row>
    <row r="7212" ht="12.75">
      <c r="B7212" s="159"/>
    </row>
    <row r="7213" ht="12.75">
      <c r="B7213" s="159"/>
    </row>
    <row r="7214" ht="12.75">
      <c r="B7214" s="159"/>
    </row>
    <row r="7215" ht="12.75">
      <c r="B7215" s="159"/>
    </row>
    <row r="7216" ht="12.75">
      <c r="B7216" s="159"/>
    </row>
    <row r="7217" ht="12.75">
      <c r="B7217" s="159"/>
    </row>
    <row r="7218" ht="12.75">
      <c r="B7218" s="159"/>
    </row>
    <row r="7219" ht="12.75">
      <c r="B7219" s="159"/>
    </row>
    <row r="7220" ht="12.75">
      <c r="B7220" s="159"/>
    </row>
    <row r="7221" ht="12.75">
      <c r="B7221" s="159"/>
    </row>
    <row r="7222" ht="12.75">
      <c r="B7222" s="159"/>
    </row>
    <row r="7223" ht="12.75">
      <c r="B7223" s="159"/>
    </row>
    <row r="7224" ht="12.75">
      <c r="B7224" s="159"/>
    </row>
    <row r="7225" ht="12.75">
      <c r="B7225" s="159"/>
    </row>
    <row r="7226" ht="12.75">
      <c r="B7226" s="159"/>
    </row>
    <row r="7227" ht="12.75">
      <c r="B7227" s="159"/>
    </row>
    <row r="7228" ht="12.75">
      <c r="B7228" s="159"/>
    </row>
    <row r="7229" ht="12.75">
      <c r="B7229" s="159"/>
    </row>
    <row r="7230" ht="12.75">
      <c r="B7230" s="159"/>
    </row>
    <row r="7231" ht="12.75">
      <c r="B7231" s="159"/>
    </row>
    <row r="7232" ht="12.75">
      <c r="B7232" s="159"/>
    </row>
    <row r="7233" ht="12.75">
      <c r="B7233" s="159"/>
    </row>
    <row r="7234" ht="12.75">
      <c r="B7234" s="159"/>
    </row>
    <row r="7235" ht="12.75">
      <c r="B7235" s="159"/>
    </row>
    <row r="7236" ht="12.75">
      <c r="B7236" s="159"/>
    </row>
    <row r="7237" ht="12.75">
      <c r="B7237" s="159"/>
    </row>
    <row r="7238" ht="12.75">
      <c r="B7238" s="159"/>
    </row>
    <row r="7239" ht="12.75">
      <c r="B7239" s="159"/>
    </row>
    <row r="7240" ht="12.75">
      <c r="B7240" s="159"/>
    </row>
    <row r="7241" ht="12.75">
      <c r="B7241" s="159"/>
    </row>
    <row r="7242" ht="12.75">
      <c r="B7242" s="159"/>
    </row>
    <row r="7243" ht="12.75">
      <c r="B7243" s="159"/>
    </row>
    <row r="7244" ht="12.75">
      <c r="B7244" s="159"/>
    </row>
    <row r="7245" ht="12.75">
      <c r="B7245" s="159"/>
    </row>
    <row r="7246" ht="12.75">
      <c r="B7246" s="159"/>
    </row>
    <row r="7247" ht="12.75">
      <c r="B7247" s="159"/>
    </row>
    <row r="7248" ht="12.75">
      <c r="B7248" s="159"/>
    </row>
    <row r="7249" ht="12.75">
      <c r="B7249" s="159"/>
    </row>
    <row r="7250" ht="12.75">
      <c r="B7250" s="159"/>
    </row>
    <row r="7251" ht="12.75">
      <c r="B7251" s="159"/>
    </row>
    <row r="7252" ht="12.75">
      <c r="B7252" s="159"/>
    </row>
    <row r="7253" ht="12.75">
      <c r="B7253" s="159"/>
    </row>
    <row r="7254" ht="12.75">
      <c r="B7254" s="159"/>
    </row>
    <row r="7255" ht="12.75">
      <c r="B7255" s="159"/>
    </row>
    <row r="7256" ht="12.75">
      <c r="B7256" s="159"/>
    </row>
    <row r="7257" ht="12.75">
      <c r="B7257" s="159"/>
    </row>
    <row r="7258" ht="12.75">
      <c r="B7258" s="159"/>
    </row>
    <row r="7259" ht="12.75">
      <c r="B7259" s="159"/>
    </row>
    <row r="7260" ht="12.75">
      <c r="B7260" s="159"/>
    </row>
    <row r="7261" ht="12.75">
      <c r="B7261" s="159"/>
    </row>
    <row r="7262" ht="12.75">
      <c r="B7262" s="159"/>
    </row>
    <row r="7263" ht="12.75">
      <c r="B7263" s="159"/>
    </row>
    <row r="7264" ht="12.75">
      <c r="B7264" s="159"/>
    </row>
    <row r="7265" ht="12.75">
      <c r="B7265" s="159"/>
    </row>
    <row r="7266" ht="12.75">
      <c r="B7266" s="159"/>
    </row>
    <row r="7267" ht="12.75">
      <c r="B7267" s="159"/>
    </row>
    <row r="7268" ht="12.75">
      <c r="B7268" s="159"/>
    </row>
    <row r="7269" ht="12.75">
      <c r="B7269" s="159"/>
    </row>
    <row r="7270" ht="12.75">
      <c r="B7270" s="159"/>
    </row>
    <row r="7271" ht="12.75">
      <c r="B7271" s="159"/>
    </row>
    <row r="7272" ht="12.75">
      <c r="B7272" s="159"/>
    </row>
    <row r="7273" ht="12.75">
      <c r="B7273" s="159"/>
    </row>
    <row r="7274" ht="12.75">
      <c r="B7274" s="159"/>
    </row>
    <row r="7275" ht="12.75">
      <c r="B7275" s="159"/>
    </row>
    <row r="7276" ht="12.75">
      <c r="B7276" s="159"/>
    </row>
    <row r="7277" ht="12.75">
      <c r="B7277" s="159"/>
    </row>
    <row r="7278" ht="12.75">
      <c r="B7278" s="159"/>
    </row>
    <row r="7279" ht="12.75">
      <c r="B7279" s="159"/>
    </row>
    <row r="7280" ht="12.75">
      <c r="B7280" s="159"/>
    </row>
    <row r="7281" ht="12.75">
      <c r="B7281" s="159"/>
    </row>
    <row r="7282" ht="12.75">
      <c r="B7282" s="159"/>
    </row>
    <row r="7283" ht="12.75">
      <c r="B7283" s="159"/>
    </row>
    <row r="7284" ht="12.75">
      <c r="B7284" s="159"/>
    </row>
    <row r="7285" ht="12.75">
      <c r="B7285" s="159"/>
    </row>
    <row r="7286" ht="12.75">
      <c r="B7286" s="159"/>
    </row>
    <row r="7287" ht="12.75">
      <c r="B7287" s="159"/>
    </row>
    <row r="7288" ht="12.75">
      <c r="B7288" s="159"/>
    </row>
    <row r="7289" ht="12.75">
      <c r="B7289" s="159"/>
    </row>
    <row r="7290" ht="12.75">
      <c r="B7290" s="159"/>
    </row>
    <row r="7291" ht="12.75">
      <c r="B7291" s="159"/>
    </row>
    <row r="7292" ht="12.75">
      <c r="B7292" s="159"/>
    </row>
    <row r="7293" ht="12.75">
      <c r="B7293" s="159"/>
    </row>
    <row r="7294" ht="12.75">
      <c r="B7294" s="159"/>
    </row>
    <row r="7295" ht="12.75">
      <c r="B7295" s="159"/>
    </row>
    <row r="7296" ht="12.75">
      <c r="B7296" s="159"/>
    </row>
    <row r="7297" ht="12.75">
      <c r="B7297" s="159"/>
    </row>
    <row r="7298" ht="12.75">
      <c r="B7298" s="159"/>
    </row>
    <row r="7299" ht="12.75">
      <c r="B7299" s="159"/>
    </row>
    <row r="7300" ht="12.75">
      <c r="B7300" s="159"/>
    </row>
    <row r="7301" ht="12.75">
      <c r="B7301" s="159"/>
    </row>
    <row r="7302" ht="12.75">
      <c r="B7302" s="159"/>
    </row>
    <row r="7303" ht="12.75">
      <c r="B7303" s="159"/>
    </row>
    <row r="7304" ht="12.75">
      <c r="B7304" s="159"/>
    </row>
    <row r="7305" ht="12.75">
      <c r="B7305" s="159"/>
    </row>
    <row r="7306" ht="12.75">
      <c r="B7306" s="159"/>
    </row>
    <row r="7307" ht="12.75">
      <c r="B7307" s="159"/>
    </row>
    <row r="7308" ht="12.75">
      <c r="B7308" s="159"/>
    </row>
    <row r="7309" ht="12.75">
      <c r="B7309" s="159"/>
    </row>
    <row r="7310" ht="12.75">
      <c r="B7310" s="159"/>
    </row>
    <row r="7311" ht="12.75">
      <c r="B7311" s="159"/>
    </row>
    <row r="7312" ht="12.75">
      <c r="B7312" s="159"/>
    </row>
    <row r="7313" ht="12.75">
      <c r="B7313" s="159"/>
    </row>
    <row r="7314" ht="12.75">
      <c r="B7314" s="159"/>
    </row>
    <row r="7315" ht="12.75">
      <c r="B7315" s="159"/>
    </row>
    <row r="7316" ht="12.75">
      <c r="B7316" s="159"/>
    </row>
    <row r="7317" ht="12.75">
      <c r="B7317" s="159"/>
    </row>
    <row r="7318" ht="12.75">
      <c r="B7318" s="159"/>
    </row>
    <row r="7319" ht="12.75">
      <c r="B7319" s="159"/>
    </row>
    <row r="7320" ht="12.75">
      <c r="B7320" s="159"/>
    </row>
    <row r="7321" ht="12.75">
      <c r="B7321" s="159"/>
    </row>
    <row r="7322" ht="12.75">
      <c r="B7322" s="159"/>
    </row>
    <row r="7323" ht="12.75">
      <c r="B7323" s="159"/>
    </row>
    <row r="7324" ht="12.75">
      <c r="B7324" s="159"/>
    </row>
    <row r="7325" ht="12.75">
      <c r="B7325" s="159"/>
    </row>
    <row r="7326" ht="12.75">
      <c r="B7326" s="159"/>
    </row>
    <row r="7327" ht="12.75">
      <c r="B7327" s="159"/>
    </row>
    <row r="7328" ht="12.75">
      <c r="B7328" s="159"/>
    </row>
    <row r="7329" ht="12.75">
      <c r="B7329" s="159"/>
    </row>
    <row r="7330" ht="12.75">
      <c r="B7330" s="159"/>
    </row>
    <row r="7331" ht="12.75">
      <c r="B7331" s="159"/>
    </row>
    <row r="7332" ht="12.75">
      <c r="B7332" s="159"/>
    </row>
    <row r="7333" ht="12.75">
      <c r="B7333" s="159"/>
    </row>
    <row r="7334" ht="12.75">
      <c r="B7334" s="159"/>
    </row>
    <row r="7335" ht="12.75">
      <c r="B7335" s="159"/>
    </row>
    <row r="7336" ht="12.75">
      <c r="B7336" s="159"/>
    </row>
    <row r="7337" ht="12.75">
      <c r="B7337" s="159"/>
    </row>
    <row r="7338" ht="12.75">
      <c r="B7338" s="159"/>
    </row>
    <row r="7339" ht="12.75">
      <c r="B7339" s="159"/>
    </row>
    <row r="7340" ht="12.75">
      <c r="B7340" s="159"/>
    </row>
    <row r="7341" ht="12.75">
      <c r="B7341" s="159"/>
    </row>
    <row r="7342" ht="12.75">
      <c r="B7342" s="159"/>
    </row>
    <row r="7343" ht="12.75">
      <c r="B7343" s="159"/>
    </row>
    <row r="7344" ht="12.75">
      <c r="B7344" s="159"/>
    </row>
    <row r="7345" ht="12.75">
      <c r="B7345" s="159"/>
    </row>
    <row r="7346" ht="12.75">
      <c r="B7346" s="159"/>
    </row>
    <row r="7347" ht="12.75">
      <c r="B7347" s="159"/>
    </row>
    <row r="7348" ht="12.75">
      <c r="B7348" s="159"/>
    </row>
    <row r="7349" ht="12.75">
      <c r="B7349" s="159"/>
    </row>
    <row r="7350" ht="12.75">
      <c r="B7350" s="159"/>
    </row>
    <row r="7351" ht="12.75">
      <c r="B7351" s="159"/>
    </row>
    <row r="7352" ht="12.75">
      <c r="B7352" s="159"/>
    </row>
    <row r="7353" ht="12.75">
      <c r="B7353" s="159"/>
    </row>
    <row r="7354" ht="12.75">
      <c r="B7354" s="159"/>
    </row>
    <row r="7355" ht="12.75">
      <c r="B7355" s="159"/>
    </row>
    <row r="7356" ht="12.75">
      <c r="B7356" s="159"/>
    </row>
    <row r="7357" ht="12.75">
      <c r="B7357" s="159"/>
    </row>
    <row r="7358" ht="12.75">
      <c r="B7358" s="159"/>
    </row>
    <row r="7359" ht="12.75">
      <c r="B7359" s="159"/>
    </row>
    <row r="7360" ht="12.75">
      <c r="B7360" s="159"/>
    </row>
    <row r="7361" ht="12.75">
      <c r="B7361" s="159"/>
    </row>
    <row r="7362" ht="12.75">
      <c r="B7362" s="159"/>
    </row>
    <row r="7363" ht="12.75">
      <c r="B7363" s="159"/>
    </row>
    <row r="7364" ht="12.75">
      <c r="B7364" s="159"/>
    </row>
    <row r="7365" ht="12.75">
      <c r="B7365" s="159"/>
    </row>
    <row r="7366" ht="12.75">
      <c r="B7366" s="159"/>
    </row>
    <row r="7367" ht="12.75">
      <c r="B7367" s="159"/>
    </row>
    <row r="7368" ht="12.75">
      <c r="B7368" s="159"/>
    </row>
    <row r="7369" ht="12.75">
      <c r="B7369" s="159"/>
    </row>
    <row r="7370" ht="12.75">
      <c r="B7370" s="159"/>
    </row>
    <row r="7371" ht="12.75">
      <c r="B7371" s="159"/>
    </row>
    <row r="7372" ht="12.75">
      <c r="B7372" s="159"/>
    </row>
    <row r="7373" ht="12.75">
      <c r="B7373" s="159"/>
    </row>
    <row r="7374" ht="12.75">
      <c r="B7374" s="159"/>
    </row>
    <row r="7375" ht="12.75">
      <c r="B7375" s="159"/>
    </row>
    <row r="7376" ht="12.75">
      <c r="B7376" s="159"/>
    </row>
    <row r="7377" ht="12.75">
      <c r="B7377" s="159"/>
    </row>
    <row r="7378" ht="12.75">
      <c r="B7378" s="159"/>
    </row>
    <row r="7379" ht="12.75">
      <c r="B7379" s="159"/>
    </row>
    <row r="7380" ht="12.75">
      <c r="B7380" s="159"/>
    </row>
    <row r="7381" ht="12.75">
      <c r="B7381" s="159"/>
    </row>
    <row r="7382" ht="12.75">
      <c r="B7382" s="159"/>
    </row>
    <row r="7383" ht="12.75">
      <c r="B7383" s="159"/>
    </row>
    <row r="7384" ht="12.75">
      <c r="B7384" s="159"/>
    </row>
    <row r="7385" ht="12.75">
      <c r="B7385" s="159"/>
    </row>
    <row r="7386" ht="12.75">
      <c r="B7386" s="159"/>
    </row>
    <row r="7387" ht="12.75">
      <c r="B7387" s="159"/>
    </row>
    <row r="7388" ht="12.75">
      <c r="B7388" s="159"/>
    </row>
    <row r="7389" ht="12.75">
      <c r="B7389" s="159"/>
    </row>
    <row r="7390" ht="12.75">
      <c r="B7390" s="159"/>
    </row>
    <row r="7391" ht="12.75">
      <c r="B7391" s="159"/>
    </row>
    <row r="7392" ht="12.75">
      <c r="B7392" s="159"/>
    </row>
    <row r="7393" ht="12.75">
      <c r="B7393" s="159"/>
    </row>
    <row r="7394" ht="12.75">
      <c r="B7394" s="159"/>
    </row>
    <row r="7395" ht="12.75">
      <c r="B7395" s="159"/>
    </row>
    <row r="7396" ht="12.75">
      <c r="B7396" s="159"/>
    </row>
    <row r="7397" ht="12.75">
      <c r="B7397" s="159"/>
    </row>
    <row r="7398" ht="12.75">
      <c r="B7398" s="159"/>
    </row>
    <row r="7399" ht="12.75">
      <c r="B7399" s="159"/>
    </row>
    <row r="7400" ht="12.75">
      <c r="B7400" s="159"/>
    </row>
    <row r="7401" ht="12.75">
      <c r="B7401" s="159"/>
    </row>
    <row r="7402" ht="12.75">
      <c r="B7402" s="159"/>
    </row>
    <row r="7403" ht="12.75">
      <c r="B7403" s="159"/>
    </row>
    <row r="7404" ht="12.75">
      <c r="B7404" s="159"/>
    </row>
    <row r="7405" ht="12.75">
      <c r="B7405" s="159"/>
    </row>
    <row r="7406" ht="12.75">
      <c r="B7406" s="159"/>
    </row>
    <row r="7407" ht="12.75">
      <c r="B7407" s="159"/>
    </row>
    <row r="7408" ht="12.75">
      <c r="B7408" s="159"/>
    </row>
    <row r="7409" ht="12.75">
      <c r="B7409" s="159"/>
    </row>
    <row r="7410" ht="12.75">
      <c r="B7410" s="159"/>
    </row>
    <row r="7411" ht="12.75">
      <c r="B7411" s="159"/>
    </row>
    <row r="7412" ht="12.75">
      <c r="B7412" s="159"/>
    </row>
    <row r="7413" ht="12.75">
      <c r="B7413" s="159"/>
    </row>
    <row r="7414" ht="12.75">
      <c r="B7414" s="159"/>
    </row>
    <row r="7415" ht="12.75">
      <c r="B7415" s="159"/>
    </row>
    <row r="7416" ht="12.75">
      <c r="B7416" s="159"/>
    </row>
    <row r="7417" ht="12.75">
      <c r="B7417" s="159"/>
    </row>
    <row r="7418" ht="12.75">
      <c r="B7418" s="159"/>
    </row>
    <row r="7419" ht="12.75">
      <c r="B7419" s="159"/>
    </row>
    <row r="7420" ht="12.75">
      <c r="B7420" s="159"/>
    </row>
    <row r="7421" ht="12.75">
      <c r="B7421" s="159"/>
    </row>
    <row r="7422" ht="12.75">
      <c r="B7422" s="159"/>
    </row>
    <row r="7423" ht="12.75">
      <c r="B7423" s="159"/>
    </row>
    <row r="7424" ht="12.75">
      <c r="B7424" s="159"/>
    </row>
    <row r="7425" ht="12.75">
      <c r="B7425" s="159"/>
    </row>
    <row r="7426" ht="12.75">
      <c r="B7426" s="159"/>
    </row>
    <row r="7427" ht="12.75">
      <c r="B7427" s="159"/>
    </row>
    <row r="7428" ht="12.75">
      <c r="B7428" s="159"/>
    </row>
    <row r="7429" ht="12.75">
      <c r="B7429" s="159"/>
    </row>
    <row r="7430" ht="12.75">
      <c r="B7430" s="159"/>
    </row>
    <row r="7431" ht="12.75">
      <c r="B7431" s="159"/>
    </row>
    <row r="7432" ht="12.75">
      <c r="B7432" s="159"/>
    </row>
    <row r="7433" ht="12.75">
      <c r="B7433" s="159"/>
    </row>
    <row r="7434" ht="12.75">
      <c r="B7434" s="159"/>
    </row>
    <row r="7435" ht="12.75">
      <c r="B7435" s="159"/>
    </row>
    <row r="7436" ht="12.75">
      <c r="B7436" s="159"/>
    </row>
    <row r="7437" ht="12.75">
      <c r="B7437" s="159"/>
    </row>
    <row r="7438" ht="12.75">
      <c r="B7438" s="159"/>
    </row>
    <row r="7439" ht="12.75">
      <c r="B7439" s="159"/>
    </row>
    <row r="7440" ht="12.75">
      <c r="B7440" s="159"/>
    </row>
    <row r="7441" ht="12.75">
      <c r="B7441" s="159"/>
    </row>
    <row r="7442" ht="12.75">
      <c r="B7442" s="159"/>
    </row>
    <row r="7443" ht="12.75">
      <c r="B7443" s="159"/>
    </row>
    <row r="7444" ht="12.75">
      <c r="B7444" s="159"/>
    </row>
    <row r="7445" ht="12.75">
      <c r="B7445" s="159"/>
    </row>
    <row r="7446" ht="12.75">
      <c r="B7446" s="159"/>
    </row>
    <row r="7447" ht="12.75">
      <c r="B7447" s="159"/>
    </row>
    <row r="7448" ht="12.75">
      <c r="B7448" s="159"/>
    </row>
    <row r="7449" ht="12.75">
      <c r="B7449" s="159"/>
    </row>
    <row r="7450" ht="12.75">
      <c r="B7450" s="159"/>
    </row>
    <row r="7451" ht="12.75">
      <c r="B7451" s="159"/>
    </row>
    <row r="7452" ht="12.75">
      <c r="B7452" s="159"/>
    </row>
    <row r="7453" ht="12.75">
      <c r="B7453" s="159"/>
    </row>
    <row r="7454" ht="12.75">
      <c r="B7454" s="159"/>
    </row>
    <row r="7455" ht="12.75">
      <c r="B7455" s="159"/>
    </row>
    <row r="7456" ht="12.75">
      <c r="B7456" s="159"/>
    </row>
    <row r="7457" ht="12.75">
      <c r="B7457" s="159"/>
    </row>
    <row r="7458" ht="12.75">
      <c r="B7458" s="159"/>
    </row>
    <row r="7459" ht="12.75">
      <c r="B7459" s="159"/>
    </row>
    <row r="7460" ht="12.75">
      <c r="B7460" s="159"/>
    </row>
    <row r="7461" ht="12.75">
      <c r="B7461" s="159"/>
    </row>
    <row r="7462" ht="12.75">
      <c r="B7462" s="159"/>
    </row>
    <row r="7463" ht="12.75">
      <c r="B7463" s="159"/>
    </row>
    <row r="7464" ht="12.75">
      <c r="B7464" s="159"/>
    </row>
    <row r="7465" ht="12.75">
      <c r="B7465" s="159"/>
    </row>
    <row r="7466" ht="12.75">
      <c r="B7466" s="159"/>
    </row>
    <row r="7467" ht="12.75">
      <c r="B7467" s="159"/>
    </row>
    <row r="7468" ht="12.75">
      <c r="B7468" s="159"/>
    </row>
    <row r="7469" ht="12.75">
      <c r="B7469" s="159"/>
    </row>
    <row r="7470" ht="12.75">
      <c r="B7470" s="159"/>
    </row>
    <row r="7471" ht="12.75">
      <c r="B7471" s="159"/>
    </row>
    <row r="7472" ht="12.75">
      <c r="B7472" s="159"/>
    </row>
    <row r="7473" ht="12.75">
      <c r="B7473" s="159"/>
    </row>
    <row r="7474" ht="12.75">
      <c r="B7474" s="159"/>
    </row>
    <row r="7475" ht="12.75">
      <c r="B7475" s="159"/>
    </row>
    <row r="7476" ht="12.75">
      <c r="B7476" s="159"/>
    </row>
    <row r="7477" ht="12.75">
      <c r="B7477" s="159"/>
    </row>
    <row r="7478" ht="12.75">
      <c r="B7478" s="159"/>
    </row>
    <row r="7479" ht="12.75">
      <c r="B7479" s="159"/>
    </row>
    <row r="7480" ht="12.75">
      <c r="B7480" s="159"/>
    </row>
    <row r="7481" ht="12.75">
      <c r="B7481" s="159"/>
    </row>
    <row r="7482" ht="12.75">
      <c r="B7482" s="159"/>
    </row>
    <row r="7483" ht="12.75">
      <c r="B7483" s="159"/>
    </row>
    <row r="7484" ht="12.75">
      <c r="B7484" s="159"/>
    </row>
    <row r="7485" ht="12.75">
      <c r="B7485" s="159"/>
    </row>
    <row r="7486" ht="12.75">
      <c r="B7486" s="159"/>
    </row>
    <row r="7487" ht="12.75">
      <c r="B7487" s="159"/>
    </row>
    <row r="7488" ht="12.75">
      <c r="B7488" s="159"/>
    </row>
    <row r="7489" ht="12.75">
      <c r="B7489" s="159"/>
    </row>
    <row r="7490" ht="12.75">
      <c r="B7490" s="159"/>
    </row>
    <row r="7491" ht="12.75">
      <c r="B7491" s="159"/>
    </row>
    <row r="7492" ht="12.75">
      <c r="B7492" s="159"/>
    </row>
    <row r="7493" ht="12.75">
      <c r="B7493" s="159"/>
    </row>
    <row r="7494" ht="12.75">
      <c r="B7494" s="159"/>
    </row>
    <row r="7495" ht="12.75">
      <c r="B7495" s="159"/>
    </row>
    <row r="7496" ht="12.75">
      <c r="B7496" s="159"/>
    </row>
    <row r="7497" ht="12.75">
      <c r="B7497" s="159"/>
    </row>
    <row r="7498" ht="12.75">
      <c r="B7498" s="159"/>
    </row>
    <row r="7499" ht="12.75">
      <c r="B7499" s="159"/>
    </row>
    <row r="7500" ht="12.75">
      <c r="B7500" s="159"/>
    </row>
    <row r="7501" ht="12.75">
      <c r="B7501" s="159"/>
    </row>
    <row r="7502" ht="12.75">
      <c r="B7502" s="159"/>
    </row>
    <row r="7503" ht="12.75">
      <c r="B7503" s="159"/>
    </row>
    <row r="7504" ht="12.75">
      <c r="B7504" s="159"/>
    </row>
    <row r="7505" ht="12.75">
      <c r="B7505" s="159"/>
    </row>
    <row r="7506" ht="12.75">
      <c r="B7506" s="159"/>
    </row>
    <row r="7507" ht="12.75">
      <c r="B7507" s="159"/>
    </row>
    <row r="7508" ht="12.75">
      <c r="B7508" s="159"/>
    </row>
    <row r="7509" ht="12.75">
      <c r="B7509" s="159"/>
    </row>
    <row r="7510" ht="12.75">
      <c r="B7510" s="159"/>
    </row>
    <row r="7511" ht="12.75">
      <c r="B7511" s="159"/>
    </row>
    <row r="7512" ht="12.75">
      <c r="B7512" s="159"/>
    </row>
    <row r="7513" ht="12.75">
      <c r="B7513" s="159"/>
    </row>
    <row r="7514" ht="12.75">
      <c r="B7514" s="159"/>
    </row>
    <row r="7515" ht="12.75">
      <c r="B7515" s="159"/>
    </row>
    <row r="7516" ht="12.75">
      <c r="B7516" s="159"/>
    </row>
    <row r="7517" ht="12.75">
      <c r="B7517" s="159"/>
    </row>
    <row r="7518" ht="12.75">
      <c r="B7518" s="159"/>
    </row>
    <row r="7519" ht="12.75">
      <c r="B7519" s="159"/>
    </row>
    <row r="7520" ht="12.75">
      <c r="B7520" s="159"/>
    </row>
    <row r="7521" ht="12.75">
      <c r="B7521" s="159"/>
    </row>
    <row r="7522" ht="12.75">
      <c r="B7522" s="159"/>
    </row>
    <row r="7523" ht="12.75">
      <c r="B7523" s="159"/>
    </row>
    <row r="7524" ht="12.75">
      <c r="B7524" s="159"/>
    </row>
    <row r="7525" ht="12.75">
      <c r="B7525" s="159"/>
    </row>
    <row r="7526" ht="12.75">
      <c r="B7526" s="159"/>
    </row>
    <row r="7527" ht="12.75">
      <c r="B7527" s="159"/>
    </row>
    <row r="7528" ht="12.75">
      <c r="B7528" s="159"/>
    </row>
    <row r="7529" ht="12.75">
      <c r="B7529" s="159"/>
    </row>
    <row r="7530" ht="12.75">
      <c r="B7530" s="159"/>
    </row>
    <row r="7531" ht="12.75">
      <c r="B7531" s="159"/>
    </row>
    <row r="7532" ht="12.75">
      <c r="B7532" s="159"/>
    </row>
    <row r="7533" ht="12.75">
      <c r="B7533" s="159"/>
    </row>
    <row r="7534" ht="12.75">
      <c r="B7534" s="159"/>
    </row>
    <row r="7535" ht="12.75">
      <c r="B7535" s="159"/>
    </row>
    <row r="7536" ht="12.75">
      <c r="B7536" s="159"/>
    </row>
    <row r="7537" ht="12.75">
      <c r="B7537" s="159"/>
    </row>
    <row r="7538" ht="12.75">
      <c r="B7538" s="159"/>
    </row>
    <row r="7539" ht="12.75">
      <c r="B7539" s="159"/>
    </row>
    <row r="7540" ht="12.75">
      <c r="B7540" s="159"/>
    </row>
    <row r="7541" ht="12.75">
      <c r="B7541" s="159"/>
    </row>
    <row r="7542" ht="12.75">
      <c r="B7542" s="159"/>
    </row>
    <row r="7543" ht="12.75">
      <c r="B7543" s="159"/>
    </row>
    <row r="7544" ht="12.75">
      <c r="B7544" s="159"/>
    </row>
    <row r="7545" ht="12.75">
      <c r="B7545" s="159"/>
    </row>
    <row r="7546" ht="12.75">
      <c r="B7546" s="159"/>
    </row>
    <row r="7547" ht="12.75">
      <c r="B7547" s="159"/>
    </row>
    <row r="7548" ht="12.75">
      <c r="B7548" s="159"/>
    </row>
    <row r="7549" ht="12.75">
      <c r="B7549" s="159"/>
    </row>
    <row r="7550" ht="12.75">
      <c r="B7550" s="159"/>
    </row>
    <row r="7551" ht="12.75">
      <c r="B7551" s="159"/>
    </row>
    <row r="7552" ht="12.75">
      <c r="B7552" s="159"/>
    </row>
    <row r="7553" ht="12.75">
      <c r="B7553" s="159"/>
    </row>
    <row r="7554" ht="12.75">
      <c r="B7554" s="159"/>
    </row>
    <row r="7555" ht="12.75">
      <c r="B7555" s="159"/>
    </row>
    <row r="7556" ht="12.75">
      <c r="B7556" s="159"/>
    </row>
    <row r="7557" ht="12.75">
      <c r="B7557" s="159"/>
    </row>
    <row r="7558" ht="12.75">
      <c r="B7558" s="159"/>
    </row>
    <row r="7559" ht="12.75">
      <c r="B7559" s="159"/>
    </row>
    <row r="7560" ht="12.75">
      <c r="B7560" s="159"/>
    </row>
    <row r="7561" ht="12.75">
      <c r="B7561" s="159"/>
    </row>
    <row r="7562" ht="12.75">
      <c r="B7562" s="159"/>
    </row>
    <row r="7563" ht="12.75">
      <c r="B7563" s="159"/>
    </row>
    <row r="7564" ht="12.75">
      <c r="B7564" s="159"/>
    </row>
    <row r="7565" ht="12.75">
      <c r="B7565" s="159"/>
    </row>
    <row r="7566" ht="12.75">
      <c r="B7566" s="159"/>
    </row>
    <row r="7567" ht="12.75">
      <c r="B7567" s="159"/>
    </row>
    <row r="7568" ht="12.75">
      <c r="B7568" s="159"/>
    </row>
    <row r="7569" ht="12.75">
      <c r="B7569" s="159"/>
    </row>
    <row r="7570" ht="12.75">
      <c r="B7570" s="159"/>
    </row>
    <row r="7571" ht="12.75">
      <c r="B7571" s="159"/>
    </row>
    <row r="7572" ht="12.75">
      <c r="B7572" s="159"/>
    </row>
    <row r="7573" ht="12.75">
      <c r="B7573" s="159"/>
    </row>
    <row r="7574" ht="12.75">
      <c r="B7574" s="159"/>
    </row>
    <row r="7575" ht="12.75">
      <c r="B7575" s="159"/>
    </row>
    <row r="7576" ht="12.75">
      <c r="B7576" s="159"/>
    </row>
    <row r="7577" ht="12.75">
      <c r="B7577" s="159"/>
    </row>
    <row r="7578" ht="12.75">
      <c r="B7578" s="159"/>
    </row>
    <row r="7579" ht="12.75">
      <c r="B7579" s="159"/>
    </row>
    <row r="7580" ht="12.75">
      <c r="B7580" s="159"/>
    </row>
    <row r="7581" ht="12.75">
      <c r="B7581" s="159"/>
    </row>
    <row r="7582" ht="12.75">
      <c r="B7582" s="159"/>
    </row>
    <row r="7583" ht="12.75">
      <c r="B7583" s="159"/>
    </row>
    <row r="7584" ht="12.75">
      <c r="B7584" s="159"/>
    </row>
    <row r="7585" ht="12.75">
      <c r="B7585" s="159"/>
    </row>
    <row r="7586" ht="12.75">
      <c r="B7586" s="159"/>
    </row>
    <row r="7587" ht="12.75">
      <c r="B7587" s="159"/>
    </row>
    <row r="7588" ht="12.75">
      <c r="B7588" s="159"/>
    </row>
    <row r="7589" ht="12.75">
      <c r="B7589" s="159"/>
    </row>
    <row r="7590" ht="12.75">
      <c r="B7590" s="159"/>
    </row>
    <row r="7591" ht="12.75">
      <c r="B7591" s="159"/>
    </row>
    <row r="7592" ht="12.75">
      <c r="B7592" s="159"/>
    </row>
    <row r="7593" ht="12.75">
      <c r="B7593" s="159"/>
    </row>
    <row r="7594" ht="12.75">
      <c r="B7594" s="159"/>
    </row>
    <row r="7595" ht="12.75">
      <c r="B7595" s="159"/>
    </row>
    <row r="7596" ht="12.75">
      <c r="B7596" s="159"/>
    </row>
    <row r="7597" ht="12.75">
      <c r="B7597" s="159"/>
    </row>
    <row r="7598" ht="12.75">
      <c r="B7598" s="159"/>
    </row>
    <row r="7599" ht="12.75">
      <c r="B7599" s="159"/>
    </row>
    <row r="7600" ht="12.75">
      <c r="B7600" s="159"/>
    </row>
    <row r="7601" ht="12.75">
      <c r="B7601" s="159"/>
    </row>
    <row r="7602" ht="12.75">
      <c r="B7602" s="159"/>
    </row>
    <row r="7603" ht="12.75">
      <c r="B7603" s="159"/>
    </row>
    <row r="7604" ht="12.75">
      <c r="B7604" s="159"/>
    </row>
    <row r="7605" ht="12.75">
      <c r="B7605" s="159"/>
    </row>
    <row r="7606" ht="12.75">
      <c r="B7606" s="159"/>
    </row>
    <row r="7607" ht="12.75">
      <c r="B7607" s="159"/>
    </row>
    <row r="7608" ht="12.75">
      <c r="B7608" s="159"/>
    </row>
    <row r="7609" ht="12.75">
      <c r="B7609" s="159"/>
    </row>
    <row r="7610" ht="12.75">
      <c r="B7610" s="159"/>
    </row>
    <row r="7611" ht="12.75">
      <c r="B7611" s="159"/>
    </row>
    <row r="7612" ht="12.75">
      <c r="B7612" s="159"/>
    </row>
    <row r="7613" ht="12.75">
      <c r="B7613" s="159"/>
    </row>
    <row r="7614" ht="12.75">
      <c r="B7614" s="159"/>
    </row>
    <row r="7615" ht="12.75">
      <c r="B7615" s="159"/>
    </row>
    <row r="7616" ht="12.75">
      <c r="B7616" s="159"/>
    </row>
    <row r="7617" ht="12.75">
      <c r="B7617" s="159"/>
    </row>
    <row r="7618" ht="12.75">
      <c r="B7618" s="159"/>
    </row>
    <row r="7619" ht="12.75">
      <c r="B7619" s="159"/>
    </row>
    <row r="7620" ht="12.75">
      <c r="B7620" s="159"/>
    </row>
    <row r="7621" ht="12.75">
      <c r="B7621" s="159"/>
    </row>
    <row r="7622" ht="12.75">
      <c r="B7622" s="159"/>
    </row>
    <row r="7623" ht="12.75">
      <c r="B7623" s="159"/>
    </row>
    <row r="7624" ht="12.75">
      <c r="B7624" s="159"/>
    </row>
    <row r="7625" ht="12.75">
      <c r="B7625" s="159"/>
    </row>
    <row r="7626" ht="12.75">
      <c r="B7626" s="159"/>
    </row>
    <row r="7627" ht="12.75">
      <c r="B7627" s="159"/>
    </row>
    <row r="7628" ht="12.75">
      <c r="B7628" s="159"/>
    </row>
    <row r="7629" ht="12.75">
      <c r="B7629" s="159"/>
    </row>
    <row r="7630" ht="12.75">
      <c r="B7630" s="159"/>
    </row>
    <row r="7631" ht="12.75">
      <c r="B7631" s="159"/>
    </row>
    <row r="7632" ht="12.75">
      <c r="B7632" s="159"/>
    </row>
    <row r="7633" ht="12.75">
      <c r="B7633" s="159"/>
    </row>
    <row r="7634" ht="12.75">
      <c r="B7634" s="159"/>
    </row>
    <row r="7635" ht="12.75">
      <c r="B7635" s="159"/>
    </row>
    <row r="7636" ht="12.75">
      <c r="B7636" s="159"/>
    </row>
    <row r="7637" ht="12.75">
      <c r="B7637" s="159"/>
    </row>
    <row r="7638" ht="12.75">
      <c r="B7638" s="159"/>
    </row>
    <row r="7639" ht="12.75">
      <c r="B7639" s="159"/>
    </row>
    <row r="7640" ht="12.75">
      <c r="B7640" s="159"/>
    </row>
    <row r="7641" ht="12.75">
      <c r="B7641" s="159"/>
    </row>
    <row r="7642" ht="12.75">
      <c r="B7642" s="159"/>
    </row>
    <row r="7643" ht="12.75">
      <c r="B7643" s="159"/>
    </row>
    <row r="7644" ht="12.75">
      <c r="B7644" s="159"/>
    </row>
    <row r="7645" ht="12.75">
      <c r="B7645" s="159"/>
    </row>
    <row r="7646" ht="12.75">
      <c r="B7646" s="159"/>
    </row>
    <row r="7647" ht="12.75">
      <c r="B7647" s="159"/>
    </row>
    <row r="7648" ht="12.75">
      <c r="B7648" s="159"/>
    </row>
    <row r="7649" ht="12.75">
      <c r="B7649" s="159"/>
    </row>
    <row r="7650" ht="12.75">
      <c r="B7650" s="159"/>
    </row>
    <row r="7651" ht="12.75">
      <c r="B7651" s="159"/>
    </row>
    <row r="7652" ht="12.75">
      <c r="B7652" s="159"/>
    </row>
    <row r="7653" ht="12.75">
      <c r="B7653" s="159"/>
    </row>
    <row r="7654" ht="12.75">
      <c r="B7654" s="159"/>
    </row>
  </sheetData>
  <mergeCells count="40">
    <mergeCell ref="A160:C160"/>
    <mergeCell ref="H160:J160"/>
    <mergeCell ref="K160:M160"/>
    <mergeCell ref="A105:C105"/>
    <mergeCell ref="K105:M105"/>
    <mergeCell ref="A113:C113"/>
    <mergeCell ref="H113:J113"/>
    <mergeCell ref="K124:M124"/>
    <mergeCell ref="A124:C124"/>
    <mergeCell ref="H124:J124"/>
    <mergeCell ref="A69:C69"/>
    <mergeCell ref="H69:J69"/>
    <mergeCell ref="K69:M69"/>
    <mergeCell ref="A88:C88"/>
    <mergeCell ref="H88:J88"/>
    <mergeCell ref="K88:M88"/>
    <mergeCell ref="A40:C40"/>
    <mergeCell ref="H40:J40"/>
    <mergeCell ref="K40:M40"/>
    <mergeCell ref="A50:C50"/>
    <mergeCell ref="H50:J50"/>
    <mergeCell ref="K50:M50"/>
    <mergeCell ref="D2:H2"/>
    <mergeCell ref="H4:J4"/>
    <mergeCell ref="K4:M4"/>
    <mergeCell ref="A4:C4"/>
    <mergeCell ref="K16:M16"/>
    <mergeCell ref="K29:M29"/>
    <mergeCell ref="A133:C133"/>
    <mergeCell ref="H133:J133"/>
    <mergeCell ref="K133:M133"/>
    <mergeCell ref="H105:J105"/>
    <mergeCell ref="A16:C16"/>
    <mergeCell ref="H16:J16"/>
    <mergeCell ref="A29:C29"/>
    <mergeCell ref="H29:J29"/>
    <mergeCell ref="A145:C145"/>
    <mergeCell ref="K145:M145"/>
    <mergeCell ref="H145:J145"/>
    <mergeCell ref="K113:M113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&amp;CStrona &amp;P</oddFooter>
  </headerFooter>
  <rowBreaks count="11" manualBreakCount="11">
    <brk id="15" max="255" man="1"/>
    <brk id="28" max="255" man="1"/>
    <brk id="39" max="255" man="1"/>
    <brk id="49" max="255" man="1"/>
    <brk id="87" max="255" man="1"/>
    <brk id="104" max="255" man="1"/>
    <brk id="112" max="255" man="1"/>
    <brk id="123" max="255" man="1"/>
    <brk id="132" max="255" man="1"/>
    <brk id="144" max="255" man="1"/>
    <brk id="1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28">
      <selection activeCell="K20" sqref="K20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8.00390625" style="0" customWidth="1"/>
    <col min="4" max="4" width="26.25390625" style="0" customWidth="1"/>
    <col min="5" max="5" width="12.375" style="0" customWidth="1"/>
    <col min="6" max="6" width="12.625" style="0" customWidth="1"/>
    <col min="7" max="7" width="9.875" style="563" customWidth="1"/>
  </cols>
  <sheetData>
    <row r="1" spans="6:7" ht="12.75">
      <c r="F1" t="s">
        <v>320</v>
      </c>
      <c r="G1" s="564"/>
    </row>
    <row r="3" spans="1:24" ht="12.75">
      <c r="A3" s="39"/>
      <c r="B3" s="39"/>
      <c r="C3" s="39"/>
      <c r="D3" s="39" t="s">
        <v>91</v>
      </c>
      <c r="E3" s="39"/>
      <c r="F3" s="39"/>
      <c r="G3" s="39"/>
      <c r="H3" s="6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39"/>
      <c r="B4" s="39"/>
      <c r="C4" s="39"/>
      <c r="D4" s="39" t="s">
        <v>478</v>
      </c>
      <c r="E4" s="39"/>
      <c r="F4" s="39"/>
      <c r="G4" s="39"/>
      <c r="H4" s="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>
      <c r="A5" s="61"/>
      <c r="B5" s="39"/>
      <c r="C5" s="61"/>
      <c r="D5" s="39"/>
      <c r="E5" s="39"/>
      <c r="F5" s="39"/>
      <c r="G5" s="39"/>
      <c r="H5" s="6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9" t="s">
        <v>75</v>
      </c>
      <c r="B6" s="215"/>
      <c r="C6" s="216"/>
      <c r="D6" s="41"/>
      <c r="E6" s="70"/>
      <c r="F6" s="42"/>
      <c r="G6" s="42"/>
      <c r="H6" s="6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44" t="s">
        <v>64</v>
      </c>
      <c r="B7" s="45" t="s">
        <v>65</v>
      </c>
      <c r="C7" s="44" t="s">
        <v>66</v>
      </c>
      <c r="D7" s="46" t="s">
        <v>67</v>
      </c>
      <c r="E7" s="71" t="s">
        <v>72</v>
      </c>
      <c r="F7" s="47" t="s">
        <v>88</v>
      </c>
      <c r="G7" s="47" t="s">
        <v>89</v>
      </c>
      <c r="H7" s="6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35" customFormat="1" ht="25.5">
      <c r="A8" s="345" t="s">
        <v>132</v>
      </c>
      <c r="B8" s="346"/>
      <c r="C8" s="347"/>
      <c r="D8" s="138" t="s">
        <v>70</v>
      </c>
      <c r="E8" s="261">
        <v>500044.95</v>
      </c>
      <c r="F8" s="141">
        <v>500044.95</v>
      </c>
      <c r="G8" s="187">
        <f>F8/E8%</f>
        <v>100.00000000000001</v>
      </c>
      <c r="H8" s="220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37" customFormat="1" ht="12.75">
      <c r="A9" s="561"/>
      <c r="B9" s="53" t="s">
        <v>135</v>
      </c>
      <c r="C9" s="54"/>
      <c r="D9" s="55" t="s">
        <v>15</v>
      </c>
      <c r="E9" s="259">
        <v>500044.95</v>
      </c>
      <c r="F9" s="60">
        <v>500044.95</v>
      </c>
      <c r="G9" s="210">
        <f aca="true" t="shared" si="0" ref="G9:G30">F9/E9%</f>
        <v>100.00000000000001</v>
      </c>
      <c r="H9" s="217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ht="89.25">
      <c r="A10" s="167"/>
      <c r="B10" s="168"/>
      <c r="C10" s="56" t="s">
        <v>138</v>
      </c>
      <c r="D10" s="265" t="s">
        <v>139</v>
      </c>
      <c r="E10" s="260">
        <v>500044.95</v>
      </c>
      <c r="F10" s="74">
        <v>500044.95</v>
      </c>
      <c r="G10" s="192">
        <f t="shared" si="0"/>
        <v>100.00000000000001</v>
      </c>
      <c r="H10" s="6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35" customFormat="1" ht="25.5">
      <c r="A11" s="58">
        <v>750</v>
      </c>
      <c r="B11" s="59"/>
      <c r="C11" s="50"/>
      <c r="D11" s="51" t="s">
        <v>3</v>
      </c>
      <c r="E11" s="261">
        <v>63394</v>
      </c>
      <c r="F11" s="141">
        <v>63389.41</v>
      </c>
      <c r="G11" s="187">
        <f t="shared" si="0"/>
        <v>99.99275956715147</v>
      </c>
      <c r="H11" s="220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37" customFormat="1" ht="12.75">
      <c r="A12" s="62"/>
      <c r="B12" s="55">
        <v>75011</v>
      </c>
      <c r="C12" s="73"/>
      <c r="D12" s="55" t="s">
        <v>69</v>
      </c>
      <c r="E12" s="259">
        <v>40098</v>
      </c>
      <c r="F12" s="60">
        <v>40098</v>
      </c>
      <c r="G12" s="210">
        <f t="shared" si="0"/>
        <v>100</v>
      </c>
      <c r="H12" s="217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ht="89.25">
      <c r="A13" s="174"/>
      <c r="B13" s="57"/>
      <c r="C13" s="56">
        <v>2010</v>
      </c>
      <c r="D13" s="265" t="s">
        <v>139</v>
      </c>
      <c r="E13" s="260">
        <v>40098</v>
      </c>
      <c r="F13" s="74">
        <v>40098</v>
      </c>
      <c r="G13" s="192">
        <f t="shared" si="0"/>
        <v>100</v>
      </c>
      <c r="H13" s="6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37" customFormat="1" ht="12.75">
      <c r="A14" s="62"/>
      <c r="B14" s="55">
        <v>75056</v>
      </c>
      <c r="C14" s="54"/>
      <c r="D14" s="38" t="s">
        <v>333</v>
      </c>
      <c r="E14" s="259">
        <v>23296</v>
      </c>
      <c r="F14" s="60">
        <v>23291.41</v>
      </c>
      <c r="G14" s="210">
        <f t="shared" si="0"/>
        <v>99.9802970467033</v>
      </c>
      <c r="H14" s="217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89.25">
      <c r="A15" s="174"/>
      <c r="B15" s="57"/>
      <c r="C15" s="56" t="s">
        <v>138</v>
      </c>
      <c r="D15" s="36" t="s">
        <v>139</v>
      </c>
      <c r="E15" s="260">
        <v>23296</v>
      </c>
      <c r="F15" s="74">
        <v>23291.41</v>
      </c>
      <c r="G15" s="192">
        <f t="shared" si="0"/>
        <v>99.9802970467033</v>
      </c>
      <c r="H15" s="6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35" customFormat="1" ht="63.75">
      <c r="A16" s="58">
        <v>751</v>
      </c>
      <c r="B16" s="59"/>
      <c r="C16" s="160"/>
      <c r="D16" s="51" t="s">
        <v>4</v>
      </c>
      <c r="E16" s="258">
        <v>10469</v>
      </c>
      <c r="F16" s="76">
        <v>9756.27</v>
      </c>
      <c r="G16" s="187">
        <f t="shared" si="0"/>
        <v>93.19199541503487</v>
      </c>
      <c r="H16" s="220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37" customFormat="1" ht="38.25">
      <c r="A17" s="62"/>
      <c r="B17" s="55">
        <v>75101</v>
      </c>
      <c r="C17" s="54"/>
      <c r="D17" s="55" t="s">
        <v>19</v>
      </c>
      <c r="E17" s="259">
        <v>660</v>
      </c>
      <c r="F17" s="60">
        <v>660</v>
      </c>
      <c r="G17" s="210">
        <f t="shared" si="0"/>
        <v>100</v>
      </c>
      <c r="H17" s="217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89.25">
      <c r="A18" s="174"/>
      <c r="B18" s="57"/>
      <c r="C18" s="75" t="s">
        <v>138</v>
      </c>
      <c r="D18" s="562" t="s">
        <v>139</v>
      </c>
      <c r="E18" s="74">
        <v>660</v>
      </c>
      <c r="F18" s="74">
        <v>660</v>
      </c>
      <c r="G18" s="192">
        <f t="shared" si="0"/>
        <v>100</v>
      </c>
      <c r="H18" s="6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37" customFormat="1" ht="12.75">
      <c r="A19" s="62"/>
      <c r="B19" s="55">
        <v>75108</v>
      </c>
      <c r="C19" s="73"/>
      <c r="D19" s="218" t="s">
        <v>458</v>
      </c>
      <c r="E19" s="60">
        <v>9809</v>
      </c>
      <c r="F19" s="60">
        <v>9096.27</v>
      </c>
      <c r="G19" s="210">
        <f t="shared" si="0"/>
        <v>92.73391783056377</v>
      </c>
      <c r="H19" s="217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12.75">
      <c r="A20" s="69" t="s">
        <v>75</v>
      </c>
      <c r="B20" s="215"/>
      <c r="C20" s="216"/>
      <c r="D20" s="41"/>
      <c r="E20" s="70"/>
      <c r="F20" s="42"/>
      <c r="G20" s="42"/>
      <c r="H20" s="6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>
      <c r="A21" s="44" t="s">
        <v>64</v>
      </c>
      <c r="B21" s="45" t="s">
        <v>65</v>
      </c>
      <c r="C21" s="44" t="s">
        <v>66</v>
      </c>
      <c r="D21" s="46" t="s">
        <v>67</v>
      </c>
      <c r="E21" s="71" t="s">
        <v>72</v>
      </c>
      <c r="F21" s="47" t="s">
        <v>88</v>
      </c>
      <c r="G21" s="47" t="s">
        <v>89</v>
      </c>
      <c r="H21" s="6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37" customFormat="1" ht="89.25">
      <c r="A22" s="174"/>
      <c r="B22" s="57"/>
      <c r="C22" s="75" t="s">
        <v>138</v>
      </c>
      <c r="D22" s="418" t="s">
        <v>139</v>
      </c>
      <c r="E22" s="74">
        <v>9809</v>
      </c>
      <c r="F22" s="74">
        <v>9096.27</v>
      </c>
      <c r="G22" s="192">
        <f t="shared" si="0"/>
        <v>92.73391783056377</v>
      </c>
      <c r="H22" s="217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s="221" customFormat="1" ht="12.75">
      <c r="A23" s="58">
        <v>852</v>
      </c>
      <c r="B23" s="59"/>
      <c r="C23" s="50"/>
      <c r="D23" s="175" t="s">
        <v>110</v>
      </c>
      <c r="E23" s="76">
        <v>1751980</v>
      </c>
      <c r="F23" s="76">
        <v>1751917.12</v>
      </c>
      <c r="G23" s="187">
        <f t="shared" si="0"/>
        <v>99.99641091793286</v>
      </c>
      <c r="H23" s="565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</row>
    <row r="24" spans="1:24" s="37" customFormat="1" ht="76.5">
      <c r="A24" s="62"/>
      <c r="B24" s="55">
        <v>85212</v>
      </c>
      <c r="C24" s="73"/>
      <c r="D24" s="218" t="s">
        <v>263</v>
      </c>
      <c r="E24" s="60">
        <v>1728000</v>
      </c>
      <c r="F24" s="60">
        <v>1728000</v>
      </c>
      <c r="G24" s="210">
        <f t="shared" si="0"/>
        <v>100</v>
      </c>
      <c r="H24" s="217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s="37" customFormat="1" ht="89.25">
      <c r="A25" s="174"/>
      <c r="B25" s="57"/>
      <c r="C25" s="56">
        <v>2010</v>
      </c>
      <c r="D25" s="418" t="s">
        <v>139</v>
      </c>
      <c r="E25" s="419">
        <v>1728000</v>
      </c>
      <c r="F25" s="74">
        <v>1728000</v>
      </c>
      <c r="G25" s="192">
        <f t="shared" si="0"/>
        <v>100</v>
      </c>
      <c r="H25" s="217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s="37" customFormat="1" ht="114.75">
      <c r="A26" s="62"/>
      <c r="B26" s="55">
        <v>85213</v>
      </c>
      <c r="C26" s="73"/>
      <c r="D26" s="218" t="s">
        <v>264</v>
      </c>
      <c r="E26" s="60">
        <v>4980</v>
      </c>
      <c r="F26" s="60">
        <v>4917.12</v>
      </c>
      <c r="G26" s="210">
        <f t="shared" si="0"/>
        <v>98.73734939759036</v>
      </c>
      <c r="H26" s="217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ht="89.25">
      <c r="A27" s="174"/>
      <c r="B27" s="57"/>
      <c r="C27" s="56">
        <v>2010</v>
      </c>
      <c r="D27" s="265" t="s">
        <v>139</v>
      </c>
      <c r="E27" s="260">
        <v>4980</v>
      </c>
      <c r="F27" s="74">
        <v>4917.12</v>
      </c>
      <c r="G27" s="192">
        <f t="shared" si="0"/>
        <v>98.73734939759036</v>
      </c>
      <c r="H27" s="6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7" customFormat="1" ht="12.75">
      <c r="A28" s="62"/>
      <c r="B28" s="62">
        <v>85295</v>
      </c>
      <c r="C28" s="147"/>
      <c r="D28" s="55" t="s">
        <v>15</v>
      </c>
      <c r="E28" s="60">
        <v>19000</v>
      </c>
      <c r="F28" s="259">
        <v>19000</v>
      </c>
      <c r="G28" s="210">
        <f t="shared" si="0"/>
        <v>100</v>
      </c>
      <c r="H28" s="217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ht="89.25">
      <c r="A29" s="174"/>
      <c r="B29" s="174"/>
      <c r="C29" s="167" t="s">
        <v>138</v>
      </c>
      <c r="D29" s="514" t="s">
        <v>139</v>
      </c>
      <c r="E29" s="74">
        <v>19000</v>
      </c>
      <c r="F29" s="260">
        <v>19000</v>
      </c>
      <c r="G29" s="192">
        <f t="shared" si="0"/>
        <v>100</v>
      </c>
      <c r="H29" s="6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35" customFormat="1" ht="12.75">
      <c r="A30" s="101"/>
      <c r="B30" s="64"/>
      <c r="C30" s="63" t="s">
        <v>90</v>
      </c>
      <c r="D30" s="64"/>
      <c r="E30" s="104">
        <f>SUM(E8,E11,E16,E23)</f>
        <v>2325887.95</v>
      </c>
      <c r="F30" s="52">
        <f>SUM(F8,F11,F16,F23)</f>
        <v>2325107.75</v>
      </c>
      <c r="G30" s="322">
        <f t="shared" si="0"/>
        <v>99.96645582174325</v>
      </c>
      <c r="H30" s="220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ht="12.75">
      <c r="A31" s="65"/>
      <c r="B31" s="66"/>
      <c r="C31" s="67"/>
      <c r="D31" s="68"/>
      <c r="E31" s="72"/>
      <c r="F31" s="68"/>
      <c r="G31" s="155"/>
      <c r="H31" s="6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6" ht="12.75">
      <c r="E36" s="307"/>
    </row>
    <row r="38" ht="12.75">
      <c r="E38" s="11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  <rowBreaks count="1" manualBreakCount="1">
    <brk id="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N10" sqref="N10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8.00390625" style="0" customWidth="1"/>
    <col min="4" max="4" width="29.25390625" style="0" customWidth="1"/>
    <col min="5" max="5" width="12.125" style="0" customWidth="1"/>
    <col min="6" max="6" width="11.625" style="0" customWidth="1"/>
  </cols>
  <sheetData>
    <row r="2" ht="12.75">
      <c r="F2" t="s">
        <v>325</v>
      </c>
    </row>
    <row r="3" spans="1:7" ht="12.75">
      <c r="A3" s="23"/>
      <c r="B3" s="23"/>
      <c r="C3" s="23"/>
      <c r="D3" s="39" t="s">
        <v>112</v>
      </c>
      <c r="E3" s="23"/>
      <c r="F3" s="23"/>
      <c r="G3" s="23"/>
    </row>
    <row r="4" spans="1:7" ht="12.75">
      <c r="A4" s="23"/>
      <c r="B4" s="23"/>
      <c r="C4" s="23"/>
      <c r="D4" s="39" t="s">
        <v>395</v>
      </c>
      <c r="E4" s="23"/>
      <c r="F4" s="23"/>
      <c r="G4" s="23"/>
    </row>
    <row r="5" spans="1:7" ht="12.75">
      <c r="A5" s="23"/>
      <c r="B5" s="23"/>
      <c r="C5" s="23"/>
      <c r="D5" s="39" t="s">
        <v>396</v>
      </c>
      <c r="E5" s="23"/>
      <c r="F5" s="23"/>
      <c r="G5" s="23"/>
    </row>
    <row r="6" spans="1:7" ht="12.75">
      <c r="A6" s="23"/>
      <c r="B6" s="23"/>
      <c r="C6" s="23"/>
      <c r="D6" s="39" t="s">
        <v>397</v>
      </c>
      <c r="E6" s="23"/>
      <c r="F6" s="23"/>
      <c r="G6" s="23"/>
    </row>
    <row r="7" spans="1:7" ht="12.75">
      <c r="A7" s="23"/>
      <c r="B7" s="23"/>
      <c r="C7" s="23"/>
      <c r="D7" s="39"/>
      <c r="E7" s="23"/>
      <c r="F7" s="23"/>
      <c r="G7" s="23"/>
    </row>
    <row r="8" spans="1:7" ht="12.75">
      <c r="A8" s="23"/>
      <c r="B8" s="23"/>
      <c r="C8" s="23"/>
      <c r="D8" s="39" t="s">
        <v>481</v>
      </c>
      <c r="E8" s="23"/>
      <c r="F8" s="23"/>
      <c r="G8" s="23"/>
    </row>
    <row r="9" spans="1:7" ht="12.75">
      <c r="A9" s="41" t="s">
        <v>75</v>
      </c>
      <c r="B9" s="43"/>
      <c r="C9" s="43"/>
      <c r="D9" s="41"/>
      <c r="E9" s="70"/>
      <c r="F9" s="42"/>
      <c r="G9" s="42"/>
    </row>
    <row r="10" spans="1:7" ht="12.75">
      <c r="A10" s="44" t="s">
        <v>64</v>
      </c>
      <c r="B10" s="45" t="s">
        <v>65</v>
      </c>
      <c r="C10" s="44" t="s">
        <v>66</v>
      </c>
      <c r="D10" s="46" t="s">
        <v>67</v>
      </c>
      <c r="E10" s="71" t="s">
        <v>72</v>
      </c>
      <c r="F10" s="47" t="s">
        <v>88</v>
      </c>
      <c r="G10" s="47" t="s">
        <v>89</v>
      </c>
    </row>
    <row r="11" spans="1:7" ht="12.75">
      <c r="A11" s="290">
        <v>851</v>
      </c>
      <c r="B11" s="293"/>
      <c r="C11" s="292"/>
      <c r="D11" s="93" t="s">
        <v>9</v>
      </c>
      <c r="E11" s="261">
        <v>45357</v>
      </c>
      <c r="F11" s="532">
        <v>34694.28</v>
      </c>
      <c r="G11" s="538">
        <f aca="true" t="shared" si="0" ref="G11:G23">F11/E11%</f>
        <v>76.49156690257291</v>
      </c>
    </row>
    <row r="12" spans="1:7" ht="12.75">
      <c r="A12" s="401"/>
      <c r="B12" s="116">
        <v>85153</v>
      </c>
      <c r="C12" s="117"/>
      <c r="D12" s="267" t="s">
        <v>166</v>
      </c>
      <c r="E12" s="262">
        <v>2700</v>
      </c>
      <c r="F12" s="489">
        <v>0</v>
      </c>
      <c r="G12" s="348">
        <f t="shared" si="0"/>
        <v>0</v>
      </c>
    </row>
    <row r="13" spans="1:7" ht="12.75">
      <c r="A13" s="402"/>
      <c r="B13" s="114"/>
      <c r="C13" s="115">
        <v>4170</v>
      </c>
      <c r="D13" s="119" t="s">
        <v>117</v>
      </c>
      <c r="E13" s="176">
        <v>1700</v>
      </c>
      <c r="F13" s="490">
        <v>0</v>
      </c>
      <c r="G13" s="140">
        <f t="shared" si="0"/>
        <v>0</v>
      </c>
    </row>
    <row r="14" spans="1:7" ht="12.75">
      <c r="A14" s="402"/>
      <c r="B14" s="114"/>
      <c r="C14" s="115">
        <v>4210</v>
      </c>
      <c r="D14" s="90" t="s">
        <v>58</v>
      </c>
      <c r="E14" s="176">
        <v>500</v>
      </c>
      <c r="F14" s="490">
        <v>0</v>
      </c>
      <c r="G14" s="140">
        <f t="shared" si="0"/>
        <v>0</v>
      </c>
    </row>
    <row r="15" spans="1:7" ht="12.75">
      <c r="A15" s="402"/>
      <c r="B15" s="114"/>
      <c r="C15" s="115">
        <v>4300</v>
      </c>
      <c r="D15" s="90" t="s">
        <v>51</v>
      </c>
      <c r="E15" s="176">
        <v>500</v>
      </c>
      <c r="F15" s="490">
        <v>0</v>
      </c>
      <c r="G15" s="140">
        <f t="shared" si="0"/>
        <v>0</v>
      </c>
    </row>
    <row r="16" spans="1:7" ht="12.75">
      <c r="A16" s="401"/>
      <c r="B16" s="116">
        <v>85154</v>
      </c>
      <c r="C16" s="117"/>
      <c r="D16" s="88" t="s">
        <v>30</v>
      </c>
      <c r="E16" s="262">
        <v>42657</v>
      </c>
      <c r="F16" s="489">
        <v>34694.28</v>
      </c>
      <c r="G16" s="348">
        <f t="shared" si="0"/>
        <v>81.33314579084323</v>
      </c>
    </row>
    <row r="17" spans="1:7" ht="12.75">
      <c r="A17" s="402"/>
      <c r="B17" s="114"/>
      <c r="C17" s="115">
        <v>3110</v>
      </c>
      <c r="D17" s="90" t="s">
        <v>62</v>
      </c>
      <c r="E17" s="176">
        <v>1657</v>
      </c>
      <c r="F17" s="490">
        <v>0</v>
      </c>
      <c r="G17" s="140">
        <f t="shared" si="0"/>
        <v>0</v>
      </c>
    </row>
    <row r="18" spans="1:7" ht="25.5">
      <c r="A18" s="402"/>
      <c r="B18" s="114"/>
      <c r="C18" s="115" t="s">
        <v>360</v>
      </c>
      <c r="D18" s="119" t="s">
        <v>55</v>
      </c>
      <c r="E18" s="176">
        <v>857</v>
      </c>
      <c r="F18" s="490">
        <v>786.47</v>
      </c>
      <c r="G18" s="140">
        <f t="shared" si="0"/>
        <v>91.77012835472578</v>
      </c>
    </row>
    <row r="19" spans="1:7" ht="12.75">
      <c r="A19" s="402"/>
      <c r="B19" s="114"/>
      <c r="C19" s="115" t="s">
        <v>361</v>
      </c>
      <c r="D19" s="90" t="s">
        <v>56</v>
      </c>
      <c r="E19" s="176">
        <v>64</v>
      </c>
      <c r="F19" s="490">
        <v>63.78</v>
      </c>
      <c r="G19" s="140">
        <f t="shared" si="0"/>
        <v>99.65625</v>
      </c>
    </row>
    <row r="20" spans="1:7" ht="12.75">
      <c r="A20" s="402"/>
      <c r="B20" s="114"/>
      <c r="C20" s="115">
        <v>4170</v>
      </c>
      <c r="D20" s="119" t="s">
        <v>117</v>
      </c>
      <c r="E20" s="176">
        <v>7638</v>
      </c>
      <c r="F20" s="490">
        <v>7541</v>
      </c>
      <c r="G20" s="140">
        <f t="shared" si="0"/>
        <v>98.7300340403247</v>
      </c>
    </row>
    <row r="21" spans="1:7" ht="12.75">
      <c r="A21" s="402"/>
      <c r="B21" s="114"/>
      <c r="C21" s="115">
        <v>4210</v>
      </c>
      <c r="D21" s="90" t="s">
        <v>58</v>
      </c>
      <c r="E21" s="176">
        <v>4400</v>
      </c>
      <c r="F21" s="490">
        <v>1739.36</v>
      </c>
      <c r="G21" s="140">
        <f t="shared" si="0"/>
        <v>39.53090909090909</v>
      </c>
    </row>
    <row r="22" spans="1:7" ht="12.75">
      <c r="A22" s="402"/>
      <c r="B22" s="114"/>
      <c r="C22" s="115">
        <v>4300</v>
      </c>
      <c r="D22" s="90" t="s">
        <v>51</v>
      </c>
      <c r="E22" s="176">
        <v>15616</v>
      </c>
      <c r="F22" s="490">
        <v>12288.72</v>
      </c>
      <c r="G22" s="140">
        <f t="shared" si="0"/>
        <v>78.69313524590164</v>
      </c>
    </row>
    <row r="23" spans="1:7" ht="12.75">
      <c r="A23" s="402"/>
      <c r="B23" s="114"/>
      <c r="C23" s="115">
        <v>4410</v>
      </c>
      <c r="D23" s="90" t="s">
        <v>50</v>
      </c>
      <c r="E23" s="176">
        <v>12425</v>
      </c>
      <c r="F23" s="490">
        <v>12274.95</v>
      </c>
      <c r="G23" s="543">
        <f t="shared" si="0"/>
        <v>98.7923541247485</v>
      </c>
    </row>
    <row r="24" spans="1:7" ht="12.75">
      <c r="A24" s="240"/>
      <c r="B24" s="241"/>
      <c r="C24" s="242"/>
      <c r="D24" s="241" t="s">
        <v>90</v>
      </c>
      <c r="E24" s="435">
        <v>45357</v>
      </c>
      <c r="F24" s="435">
        <v>34694.28</v>
      </c>
      <c r="G24" s="575">
        <f>F24/E24%</f>
        <v>76.49156690257291</v>
      </c>
    </row>
    <row r="32" ht="12.75">
      <c r="E32" s="30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3">
      <selection activeCell="F22" sqref="F22"/>
    </sheetView>
  </sheetViews>
  <sheetFormatPr defaultColWidth="9.00390625" defaultRowHeight="12.75"/>
  <cols>
    <col min="1" max="1" width="6.375" style="0" customWidth="1"/>
    <col min="2" max="2" width="7.00390625" style="0" customWidth="1"/>
    <col min="3" max="3" width="7.25390625" style="0" customWidth="1"/>
    <col min="4" max="4" width="32.375" style="0" customWidth="1"/>
    <col min="5" max="5" width="12.75390625" style="0" customWidth="1"/>
    <col min="6" max="6" width="11.75390625" style="0" customWidth="1"/>
  </cols>
  <sheetData>
    <row r="1" ht="12.75">
      <c r="F1" t="s">
        <v>446</v>
      </c>
    </row>
    <row r="3" ht="12.75">
      <c r="C3" t="s">
        <v>158</v>
      </c>
    </row>
    <row r="4" ht="12.75">
      <c r="C4" t="s">
        <v>159</v>
      </c>
    </row>
    <row r="5" ht="12.75">
      <c r="C5" t="s">
        <v>441</v>
      </c>
    </row>
    <row r="8" spans="1:7" ht="12.75">
      <c r="A8" s="28" t="s">
        <v>64</v>
      </c>
      <c r="B8" s="29" t="s">
        <v>65</v>
      </c>
      <c r="C8" s="9" t="s">
        <v>160</v>
      </c>
      <c r="D8" s="28" t="s">
        <v>67</v>
      </c>
      <c r="E8" s="29" t="s">
        <v>72</v>
      </c>
      <c r="F8" s="28" t="s">
        <v>88</v>
      </c>
      <c r="G8" s="29" t="s">
        <v>113</v>
      </c>
    </row>
    <row r="9" spans="1:7" ht="12.75" customHeight="1">
      <c r="A9" s="290">
        <v>600</v>
      </c>
      <c r="B9" s="293"/>
      <c r="C9" s="292"/>
      <c r="D9" s="223" t="s">
        <v>0</v>
      </c>
      <c r="E9" s="322">
        <v>316219</v>
      </c>
      <c r="F9" s="532">
        <v>99938.39</v>
      </c>
      <c r="G9" s="139">
        <f aca="true" t="shared" si="0" ref="G9:G15">F9/E9%</f>
        <v>31.604169894914598</v>
      </c>
    </row>
    <row r="10" spans="1:7" ht="12.75">
      <c r="A10" s="401"/>
      <c r="B10" s="116" t="s">
        <v>346</v>
      </c>
      <c r="C10" s="117"/>
      <c r="D10" s="205" t="s">
        <v>347</v>
      </c>
      <c r="E10" s="98">
        <v>100000</v>
      </c>
      <c r="F10" s="489">
        <v>0</v>
      </c>
      <c r="G10" s="348">
        <f t="shared" si="0"/>
        <v>0</v>
      </c>
    </row>
    <row r="11" spans="1:7" ht="76.5">
      <c r="A11" s="402"/>
      <c r="B11" s="116"/>
      <c r="C11" s="115" t="s">
        <v>348</v>
      </c>
      <c r="D11" s="206" t="s">
        <v>162</v>
      </c>
      <c r="E11" s="142">
        <v>100000</v>
      </c>
      <c r="F11" s="490">
        <v>0</v>
      </c>
      <c r="G11" s="140">
        <f t="shared" si="0"/>
        <v>0</v>
      </c>
    </row>
    <row r="12" spans="1:8" ht="12.75">
      <c r="A12" s="401"/>
      <c r="B12" s="116">
        <v>60014</v>
      </c>
      <c r="C12" s="117"/>
      <c r="D12" s="205" t="s">
        <v>161</v>
      </c>
      <c r="E12" s="98">
        <v>100000</v>
      </c>
      <c r="F12" s="489">
        <v>99938.39</v>
      </c>
      <c r="G12" s="348">
        <f t="shared" si="0"/>
        <v>99.93839</v>
      </c>
      <c r="H12" s="4"/>
    </row>
    <row r="13" spans="1:8" ht="76.5">
      <c r="A13" s="402"/>
      <c r="B13" s="114"/>
      <c r="C13" s="115">
        <v>6300</v>
      </c>
      <c r="D13" s="206" t="s">
        <v>162</v>
      </c>
      <c r="E13" s="142">
        <v>100000</v>
      </c>
      <c r="F13" s="490">
        <v>99938.39</v>
      </c>
      <c r="G13" s="140">
        <f t="shared" si="0"/>
        <v>99.93839</v>
      </c>
      <c r="H13" s="4"/>
    </row>
    <row r="14" spans="1:8" ht="12.75">
      <c r="A14" s="401"/>
      <c r="B14" s="116">
        <v>60016</v>
      </c>
      <c r="C14" s="117"/>
      <c r="D14" s="224" t="s">
        <v>16</v>
      </c>
      <c r="E14" s="98">
        <v>116219</v>
      </c>
      <c r="F14" s="489">
        <v>0</v>
      </c>
      <c r="G14" s="348">
        <f>F14/E14%</f>
        <v>0</v>
      </c>
      <c r="H14" s="4"/>
    </row>
    <row r="15" spans="1:8" ht="76.5">
      <c r="A15" s="402"/>
      <c r="B15" s="114"/>
      <c r="C15" s="115" t="s">
        <v>212</v>
      </c>
      <c r="D15" s="206" t="s">
        <v>351</v>
      </c>
      <c r="E15" s="142">
        <v>116219</v>
      </c>
      <c r="F15" s="490">
        <v>0</v>
      </c>
      <c r="G15" s="140">
        <f t="shared" si="0"/>
        <v>0</v>
      </c>
      <c r="H15" s="4"/>
    </row>
    <row r="16" spans="1:8" ht="12.75">
      <c r="A16" s="290">
        <v>750</v>
      </c>
      <c r="B16" s="293"/>
      <c r="C16" s="292"/>
      <c r="D16" s="223" t="s">
        <v>3</v>
      </c>
      <c r="E16" s="141">
        <v>27083</v>
      </c>
      <c r="F16" s="532">
        <v>0</v>
      </c>
      <c r="G16" s="141">
        <v>0</v>
      </c>
      <c r="H16" s="4"/>
    </row>
    <row r="17" spans="1:8" s="37" customFormat="1" ht="12.75">
      <c r="A17" s="401"/>
      <c r="B17" s="116">
        <v>75095</v>
      </c>
      <c r="C17" s="117"/>
      <c r="D17" s="205" t="s">
        <v>15</v>
      </c>
      <c r="E17" s="98">
        <v>27083</v>
      </c>
      <c r="F17" s="489">
        <v>0</v>
      </c>
      <c r="G17" s="348">
        <f aca="true" t="shared" si="1" ref="G17:G23">F17/E17%</f>
        <v>0</v>
      </c>
      <c r="H17" s="103"/>
    </row>
    <row r="18" spans="1:8" s="37" customFormat="1" ht="76.5">
      <c r="A18" s="402"/>
      <c r="B18" s="114"/>
      <c r="C18" s="115">
        <v>2339</v>
      </c>
      <c r="D18" s="206" t="s">
        <v>217</v>
      </c>
      <c r="E18" s="142">
        <v>4080</v>
      </c>
      <c r="F18" s="490">
        <v>0</v>
      </c>
      <c r="G18" s="140">
        <f t="shared" si="1"/>
        <v>0</v>
      </c>
      <c r="H18" s="103"/>
    </row>
    <row r="19" spans="1:24" s="37" customFormat="1" ht="89.25">
      <c r="A19" s="402"/>
      <c r="B19" s="114"/>
      <c r="C19" s="115">
        <v>6639</v>
      </c>
      <c r="D19" s="206" t="s">
        <v>218</v>
      </c>
      <c r="E19" s="142">
        <v>23003</v>
      </c>
      <c r="F19" s="490">
        <v>0</v>
      </c>
      <c r="G19" s="140">
        <f t="shared" si="1"/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221" customFormat="1" ht="12.75">
      <c r="A20" s="81">
        <v>801</v>
      </c>
      <c r="B20" s="92"/>
      <c r="C20" s="83"/>
      <c r="D20" s="223" t="s">
        <v>8</v>
      </c>
      <c r="E20" s="141">
        <v>38575</v>
      </c>
      <c r="F20" s="532">
        <v>36280.18</v>
      </c>
      <c r="G20" s="139">
        <f t="shared" si="1"/>
        <v>94.05101749837978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7" s="37" customFormat="1" ht="12.75">
      <c r="A21" s="401"/>
      <c r="B21" s="116">
        <v>80104</v>
      </c>
      <c r="C21" s="117"/>
      <c r="D21" s="205" t="s">
        <v>125</v>
      </c>
      <c r="E21" s="98">
        <v>38575</v>
      </c>
      <c r="F21" s="489">
        <v>36280.18</v>
      </c>
      <c r="G21" s="348">
        <f t="shared" si="1"/>
        <v>94.05101749837978</v>
      </c>
    </row>
    <row r="22" spans="1:7" s="35" customFormat="1" ht="63.75">
      <c r="A22" s="402"/>
      <c r="B22" s="114"/>
      <c r="C22" s="115">
        <v>2310</v>
      </c>
      <c r="D22" s="206" t="s">
        <v>126</v>
      </c>
      <c r="E22" s="142">
        <v>38575</v>
      </c>
      <c r="F22" s="490">
        <v>36280.18</v>
      </c>
      <c r="G22" s="140">
        <f t="shared" si="1"/>
        <v>94.05101749837978</v>
      </c>
    </row>
    <row r="23" spans="1:7" ht="12.75">
      <c r="A23" s="248"/>
      <c r="B23" s="249"/>
      <c r="C23" s="250"/>
      <c r="D23" s="248" t="s">
        <v>210</v>
      </c>
      <c r="E23" s="251">
        <f>SUM(E9,E16,E20)</f>
        <v>381877</v>
      </c>
      <c r="F23" s="579">
        <f>SUM(F9,F16,F20)</f>
        <v>136218.57</v>
      </c>
      <c r="G23" s="251">
        <f t="shared" si="1"/>
        <v>35.67079714148797</v>
      </c>
    </row>
    <row r="24" ht="12.75">
      <c r="D24" s="37"/>
    </row>
    <row r="25" spans="1:2" ht="12.75">
      <c r="A25" s="4"/>
      <c r="B25" s="4"/>
    </row>
    <row r="26" spans="1:2" ht="12.75">
      <c r="A26" s="4"/>
      <c r="B26" s="4"/>
    </row>
    <row r="27" ht="12.75">
      <c r="E27" s="307"/>
    </row>
    <row r="28" ht="12.75">
      <c r="F28" s="254"/>
    </row>
    <row r="29" ht="12.75">
      <c r="F29" s="1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E13" sqref="E13:G13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7.00390625" style="0" customWidth="1"/>
    <col min="4" max="4" width="32.625" style="0" customWidth="1"/>
    <col min="5" max="5" width="12.875" style="0" customWidth="1"/>
  </cols>
  <sheetData>
    <row r="1" ht="12.75">
      <c r="F1" t="s">
        <v>327</v>
      </c>
    </row>
    <row r="3" spans="1:24" ht="12.75">
      <c r="A3" s="23"/>
      <c r="B3" s="23"/>
      <c r="C3" t="s">
        <v>185</v>
      </c>
      <c r="D3" s="23"/>
      <c r="E3" s="23"/>
      <c r="F3" s="23"/>
      <c r="G3" s="2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23"/>
      <c r="B4" s="23"/>
      <c r="C4" t="s">
        <v>186</v>
      </c>
      <c r="D4" s="23"/>
      <c r="E4" s="23"/>
      <c r="F4" s="23"/>
      <c r="G4" s="2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>
      <c r="A5" s="23"/>
      <c r="B5" s="23"/>
      <c r="C5" t="s">
        <v>187</v>
      </c>
      <c r="D5" s="23"/>
      <c r="E5" s="23"/>
      <c r="F5" s="23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23"/>
      <c r="B6" s="23"/>
      <c r="C6" t="s">
        <v>441</v>
      </c>
      <c r="D6" s="23"/>
      <c r="E6" s="23"/>
      <c r="F6" s="23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23"/>
      <c r="B7" s="23"/>
      <c r="C7" s="23"/>
      <c r="D7" s="23"/>
      <c r="E7" s="23"/>
      <c r="F7" s="23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23"/>
      <c r="B8" s="23"/>
      <c r="C8" s="23"/>
      <c r="D8" s="23"/>
      <c r="E8" s="23"/>
      <c r="F8" s="23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28" t="s">
        <v>64</v>
      </c>
      <c r="B9" s="29" t="s">
        <v>65</v>
      </c>
      <c r="C9" s="9" t="s">
        <v>160</v>
      </c>
      <c r="D9" s="29" t="s">
        <v>67</v>
      </c>
      <c r="E9" s="9" t="s">
        <v>72</v>
      </c>
      <c r="F9" s="29" t="s">
        <v>88</v>
      </c>
      <c r="G9" s="29" t="s">
        <v>113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35" customFormat="1" ht="12.75">
      <c r="A10" s="175">
        <v>710</v>
      </c>
      <c r="B10" s="51"/>
      <c r="C10" s="50"/>
      <c r="D10" s="266" t="s">
        <v>173</v>
      </c>
      <c r="E10" s="261">
        <v>2500</v>
      </c>
      <c r="F10" s="141">
        <v>2500</v>
      </c>
      <c r="G10" s="187">
        <v>100</v>
      </c>
      <c r="H10" s="220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37" customFormat="1" ht="12.75">
      <c r="A11" s="62"/>
      <c r="B11" s="55">
        <v>71035</v>
      </c>
      <c r="C11" s="54"/>
      <c r="D11" s="267" t="s">
        <v>174</v>
      </c>
      <c r="E11" s="259">
        <v>2500</v>
      </c>
      <c r="F11" s="60">
        <v>2500</v>
      </c>
      <c r="G11" s="189">
        <v>100</v>
      </c>
      <c r="H11" s="217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63.75">
      <c r="A12" s="174"/>
      <c r="B12" s="57"/>
      <c r="C12" s="56" t="s">
        <v>171</v>
      </c>
      <c r="D12" s="119" t="s">
        <v>172</v>
      </c>
      <c r="E12" s="260">
        <v>2500</v>
      </c>
      <c r="F12" s="74">
        <v>2500</v>
      </c>
      <c r="G12" s="191">
        <v>100</v>
      </c>
      <c r="H12" s="6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101"/>
      <c r="B13" s="64"/>
      <c r="C13" s="63"/>
      <c r="D13" s="64" t="s">
        <v>76</v>
      </c>
      <c r="E13" s="261">
        <v>2500</v>
      </c>
      <c r="F13" s="141">
        <v>2500</v>
      </c>
      <c r="G13" s="187">
        <v>100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102"/>
      <c r="B14" s="68"/>
      <c r="C14" s="67"/>
      <c r="D14" s="68"/>
      <c r="E14" s="68"/>
      <c r="F14" s="68"/>
      <c r="G14" s="6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9" ht="12.75">
      <c r="E19" s="30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E14" sqref="E14:G1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7.375" style="0" customWidth="1"/>
    <col min="4" max="4" width="31.25390625" style="0" customWidth="1"/>
    <col min="5" max="6" width="11.875" style="0" customWidth="1"/>
  </cols>
  <sheetData>
    <row r="1" ht="12.75">
      <c r="F1" t="s">
        <v>326</v>
      </c>
    </row>
    <row r="3" spans="1:7" ht="12.75">
      <c r="A3" s="23"/>
      <c r="B3" s="23"/>
      <c r="C3" t="s">
        <v>188</v>
      </c>
      <c r="D3" s="23"/>
      <c r="E3" s="23"/>
      <c r="F3" s="23"/>
      <c r="G3" s="23"/>
    </row>
    <row r="4" spans="1:7" ht="12.75">
      <c r="A4" s="23"/>
      <c r="B4" s="23"/>
      <c r="C4" t="s">
        <v>186</v>
      </c>
      <c r="D4" s="23"/>
      <c r="E4" s="23"/>
      <c r="F4" s="23"/>
      <c r="G4" s="23"/>
    </row>
    <row r="5" spans="1:7" ht="12.75">
      <c r="A5" s="23"/>
      <c r="B5" s="23"/>
      <c r="C5" t="s">
        <v>187</v>
      </c>
      <c r="D5" s="23"/>
      <c r="E5" s="23"/>
      <c r="F5" s="23"/>
      <c r="G5" s="23"/>
    </row>
    <row r="6" spans="1:7" ht="12.75">
      <c r="A6" s="23"/>
      <c r="B6" s="23"/>
      <c r="C6" t="s">
        <v>482</v>
      </c>
      <c r="D6" s="23"/>
      <c r="E6" s="23"/>
      <c r="F6" s="23"/>
      <c r="G6" s="23"/>
    </row>
    <row r="7" spans="1:7" ht="12.75">
      <c r="A7" s="23"/>
      <c r="B7" s="23"/>
      <c r="C7" s="23"/>
      <c r="D7" s="23"/>
      <c r="E7" s="23"/>
      <c r="F7" s="23"/>
      <c r="G7" s="23"/>
    </row>
    <row r="8" spans="1:7" ht="12.75">
      <c r="A8" s="23"/>
      <c r="B8" s="23"/>
      <c r="C8" s="23"/>
      <c r="D8" s="23"/>
      <c r="E8" s="23"/>
      <c r="F8" s="23"/>
      <c r="G8" s="23"/>
    </row>
    <row r="9" spans="1:7" ht="12.75">
      <c r="A9" s="28" t="s">
        <v>64</v>
      </c>
      <c r="B9" s="29" t="s">
        <v>65</v>
      </c>
      <c r="C9" s="9" t="s">
        <v>160</v>
      </c>
      <c r="D9" s="29" t="s">
        <v>67</v>
      </c>
      <c r="E9" s="9" t="s">
        <v>72</v>
      </c>
      <c r="F9" s="29" t="s">
        <v>88</v>
      </c>
      <c r="G9" s="29" t="s">
        <v>113</v>
      </c>
    </row>
    <row r="10" spans="1:7" ht="12.75">
      <c r="A10" s="290">
        <v>710</v>
      </c>
      <c r="B10" s="293"/>
      <c r="C10" s="292"/>
      <c r="D10" s="93" t="s">
        <v>2</v>
      </c>
      <c r="E10" s="261">
        <v>2500</v>
      </c>
      <c r="F10" s="532">
        <v>2500</v>
      </c>
      <c r="G10" s="139">
        <f>F10/E10%</f>
        <v>100</v>
      </c>
    </row>
    <row r="11" spans="1:7" s="35" customFormat="1" ht="12.75">
      <c r="A11" s="401"/>
      <c r="B11" s="116">
        <v>71035</v>
      </c>
      <c r="C11" s="117"/>
      <c r="D11" s="88" t="s">
        <v>174</v>
      </c>
      <c r="E11" s="262">
        <v>2500</v>
      </c>
      <c r="F11" s="489">
        <v>2500</v>
      </c>
      <c r="G11" s="348">
        <f>F11/E11%</f>
        <v>100</v>
      </c>
    </row>
    <row r="12" spans="1:7" ht="25.5">
      <c r="A12" s="402"/>
      <c r="B12" s="114"/>
      <c r="C12" s="115" t="s">
        <v>471</v>
      </c>
      <c r="D12" s="90" t="s">
        <v>61</v>
      </c>
      <c r="E12" s="176">
        <v>2109.54</v>
      </c>
      <c r="F12" s="490">
        <v>2109.54</v>
      </c>
      <c r="G12" s="140">
        <f>F12/E12%</f>
        <v>100.00000000000001</v>
      </c>
    </row>
    <row r="13" spans="1:24" ht="12.75">
      <c r="A13" s="402"/>
      <c r="B13" s="114"/>
      <c r="C13" s="115" t="s">
        <v>353</v>
      </c>
      <c r="D13" s="90" t="s">
        <v>58</v>
      </c>
      <c r="E13" s="176">
        <v>390.46</v>
      </c>
      <c r="F13" s="490">
        <v>390.46</v>
      </c>
      <c r="G13" s="140">
        <f>F13/E13%</f>
        <v>100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7" ht="12.75">
      <c r="A14" s="30"/>
      <c r="B14" s="34"/>
      <c r="C14" s="33"/>
      <c r="D14" s="30" t="s">
        <v>76</v>
      </c>
      <c r="E14" s="261">
        <v>2500</v>
      </c>
      <c r="F14" s="532">
        <v>2500</v>
      </c>
      <c r="G14" s="139">
        <f>F14/E14%</f>
        <v>100</v>
      </c>
    </row>
    <row r="15" spans="1:7" ht="12.75">
      <c r="A15" s="25"/>
      <c r="B15" s="13"/>
      <c r="C15" s="26"/>
      <c r="D15" s="25"/>
      <c r="E15" s="12"/>
      <c r="F15" s="12"/>
      <c r="G15" s="12"/>
    </row>
    <row r="20" ht="12.75">
      <c r="E20" s="30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7.75390625" style="0" customWidth="1"/>
    <col min="4" max="4" width="25.125" style="0" customWidth="1"/>
    <col min="5" max="5" width="12.375" style="0" customWidth="1"/>
    <col min="6" max="6" width="11.00390625" style="0" customWidth="1"/>
  </cols>
  <sheetData>
    <row r="1" ht="12.75">
      <c r="F1" t="s">
        <v>445</v>
      </c>
    </row>
    <row r="3" spans="2:24" ht="12.75">
      <c r="B3" t="s">
        <v>483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t="s">
        <v>484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t="s">
        <v>482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8:24" ht="12.7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8:24" ht="12.75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8:24" ht="12.75"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28" t="s">
        <v>64</v>
      </c>
      <c r="B9" s="29" t="s">
        <v>65</v>
      </c>
      <c r="C9" s="9" t="s">
        <v>160</v>
      </c>
      <c r="D9" s="28" t="s">
        <v>67</v>
      </c>
      <c r="E9" s="29" t="s">
        <v>72</v>
      </c>
      <c r="F9" s="16" t="s">
        <v>88</v>
      </c>
      <c r="G9" s="29" t="s">
        <v>113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35" customFormat="1" ht="12.75">
      <c r="A10" s="169" t="s">
        <v>168</v>
      </c>
      <c r="B10" s="170"/>
      <c r="C10" s="50"/>
      <c r="D10" s="577" t="s">
        <v>170</v>
      </c>
      <c r="E10" s="141">
        <v>58000</v>
      </c>
      <c r="F10" s="397">
        <v>58000</v>
      </c>
      <c r="G10" s="187">
        <v>100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37" customFormat="1" ht="12.75">
      <c r="A11" s="147"/>
      <c r="B11" s="171" t="s">
        <v>169</v>
      </c>
      <c r="C11" s="54"/>
      <c r="D11" s="205" t="s">
        <v>16</v>
      </c>
      <c r="E11" s="60">
        <v>58000</v>
      </c>
      <c r="F11" s="246">
        <v>58000</v>
      </c>
      <c r="G11" s="189">
        <v>100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89.25">
      <c r="A12" s="167"/>
      <c r="B12" s="168"/>
      <c r="C12" s="56" t="s">
        <v>331</v>
      </c>
      <c r="D12" s="418" t="s">
        <v>332</v>
      </c>
      <c r="E12" s="74">
        <v>58000</v>
      </c>
      <c r="F12" s="247">
        <v>58000</v>
      </c>
      <c r="G12" s="191">
        <v>100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5" customFormat="1" ht="25.5">
      <c r="A13" s="58">
        <v>900</v>
      </c>
      <c r="B13" s="59"/>
      <c r="C13" s="48"/>
      <c r="D13" s="577" t="s">
        <v>154</v>
      </c>
      <c r="E13" s="76">
        <v>135786</v>
      </c>
      <c r="F13" s="396">
        <v>135786</v>
      </c>
      <c r="G13" s="76">
        <v>100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37" customFormat="1" ht="25.5">
      <c r="A14" s="144"/>
      <c r="B14" s="256">
        <v>90095</v>
      </c>
      <c r="C14" s="393"/>
      <c r="D14" s="218" t="s">
        <v>201</v>
      </c>
      <c r="E14" s="60">
        <v>135786</v>
      </c>
      <c r="F14" s="246">
        <v>135786</v>
      </c>
      <c r="G14" s="60">
        <v>100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89.25">
      <c r="A15" s="255"/>
      <c r="B15" s="91"/>
      <c r="C15" s="285" t="s">
        <v>212</v>
      </c>
      <c r="D15" s="509" t="s">
        <v>202</v>
      </c>
      <c r="E15" s="142">
        <v>105786</v>
      </c>
      <c r="F15" s="176">
        <v>105786</v>
      </c>
      <c r="G15" s="191">
        <v>100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88.5" customHeight="1">
      <c r="A16" s="255"/>
      <c r="B16" s="91"/>
      <c r="C16" s="77" t="s">
        <v>331</v>
      </c>
      <c r="D16" s="418" t="s">
        <v>332</v>
      </c>
      <c r="E16" s="142">
        <v>30000</v>
      </c>
      <c r="F16" s="176">
        <v>30000</v>
      </c>
      <c r="G16" s="191">
        <v>100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>
      <c r="A17" s="101"/>
      <c r="B17" s="64"/>
      <c r="C17" s="63"/>
      <c r="D17" s="101" t="s">
        <v>76</v>
      </c>
      <c r="E17" s="100">
        <f>SUM(E10,E13)</f>
        <v>193786</v>
      </c>
      <c r="F17" s="578">
        <f>SUM(F10,F13)</f>
        <v>193786</v>
      </c>
      <c r="G17" s="100">
        <f>F17/E17%</f>
        <v>100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>
      <c r="A18" s="102"/>
      <c r="B18" s="68"/>
      <c r="C18" s="67"/>
      <c r="D18" s="102"/>
      <c r="E18" s="106"/>
      <c r="F18" s="105"/>
      <c r="G18" s="10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23" spans="5:6" ht="12.75">
      <c r="E23" s="254"/>
      <c r="F23" s="307"/>
    </row>
    <row r="24" ht="12.75">
      <c r="E24" s="1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31">
      <selection activeCell="E17" sqref="E17"/>
    </sheetView>
  </sheetViews>
  <sheetFormatPr defaultColWidth="9.00390625" defaultRowHeight="12.75"/>
  <cols>
    <col min="1" max="1" width="7.625" style="0" customWidth="1"/>
    <col min="4" max="4" width="17.25390625" style="0" customWidth="1"/>
    <col min="5" max="5" width="47.125" style="2" customWidth="1"/>
    <col min="6" max="6" width="14.625" style="0" customWidth="1"/>
    <col min="7" max="7" width="12.25390625" style="284" customWidth="1"/>
  </cols>
  <sheetData>
    <row r="1" ht="12.75">
      <c r="F1" s="307" t="s">
        <v>319</v>
      </c>
    </row>
    <row r="2" spans="1:5" ht="26.25" customHeight="1">
      <c r="A2" s="308"/>
      <c r="B2" s="636" t="s">
        <v>479</v>
      </c>
      <c r="C2" s="637"/>
      <c r="D2" s="637"/>
      <c r="E2" s="637"/>
    </row>
    <row r="3" spans="1:8" ht="31.5" customHeight="1">
      <c r="A3" s="638" t="s">
        <v>271</v>
      </c>
      <c r="B3" s="640" t="s">
        <v>272</v>
      </c>
      <c r="C3" s="593"/>
      <c r="D3" s="642" t="s">
        <v>273</v>
      </c>
      <c r="E3" s="640" t="s">
        <v>274</v>
      </c>
      <c r="F3" s="595" t="s">
        <v>411</v>
      </c>
      <c r="G3" s="590" t="s">
        <v>103</v>
      </c>
      <c r="H3" s="6" t="s">
        <v>89</v>
      </c>
    </row>
    <row r="4" spans="1:8" ht="12.75">
      <c r="A4" s="639"/>
      <c r="B4" s="641"/>
      <c r="C4" s="594" t="s">
        <v>66</v>
      </c>
      <c r="D4" s="643"/>
      <c r="E4" s="641"/>
      <c r="F4" s="596" t="s">
        <v>412</v>
      </c>
      <c r="G4" s="108"/>
      <c r="H4" s="8"/>
    </row>
    <row r="5" spans="1:8" ht="12.75">
      <c r="A5" s="476">
        <v>600</v>
      </c>
      <c r="B5" s="476">
        <v>60016</v>
      </c>
      <c r="C5" s="476">
        <v>4270</v>
      </c>
      <c r="D5" s="476" t="s">
        <v>275</v>
      </c>
      <c r="E5" s="476" t="s">
        <v>413</v>
      </c>
      <c r="F5" s="591">
        <v>7827.48</v>
      </c>
      <c r="G5" s="120">
        <v>7826.49</v>
      </c>
      <c r="H5" s="120">
        <f>G5/F5%</f>
        <v>99.98735225129927</v>
      </c>
    </row>
    <row r="6" spans="1:8" ht="12.75">
      <c r="A6" s="476">
        <v>921</v>
      </c>
      <c r="B6" s="476">
        <v>92195</v>
      </c>
      <c r="C6" s="476">
        <v>6060</v>
      </c>
      <c r="D6" s="476" t="s">
        <v>275</v>
      </c>
      <c r="E6" s="476" t="s">
        <v>414</v>
      </c>
      <c r="F6" s="591">
        <v>4000</v>
      </c>
      <c r="G6" s="120">
        <v>3999.8</v>
      </c>
      <c r="H6" s="120">
        <f aca="true" t="shared" si="0" ref="H6:H35">G6/F6%</f>
        <v>99.995</v>
      </c>
    </row>
    <row r="7" spans="1:8" ht="38.25">
      <c r="A7" s="476">
        <v>600</v>
      </c>
      <c r="B7" s="476">
        <v>60016</v>
      </c>
      <c r="C7" s="476">
        <v>6050</v>
      </c>
      <c r="D7" s="476" t="s">
        <v>276</v>
      </c>
      <c r="E7" s="476" t="s">
        <v>415</v>
      </c>
      <c r="F7" s="591">
        <v>10079.95</v>
      </c>
      <c r="G7" s="120">
        <v>10074.93</v>
      </c>
      <c r="H7" s="120">
        <f t="shared" si="0"/>
        <v>99.9501981656655</v>
      </c>
    </row>
    <row r="8" spans="1:8" ht="25.5">
      <c r="A8" s="476">
        <v>921</v>
      </c>
      <c r="B8" s="476">
        <v>92195</v>
      </c>
      <c r="C8" s="476">
        <v>4270</v>
      </c>
      <c r="D8" s="476" t="s">
        <v>277</v>
      </c>
      <c r="E8" s="476" t="s">
        <v>416</v>
      </c>
      <c r="F8" s="591">
        <v>10409.19</v>
      </c>
      <c r="G8" s="120">
        <v>10409.19</v>
      </c>
      <c r="H8" s="120">
        <f t="shared" si="0"/>
        <v>100</v>
      </c>
    </row>
    <row r="9" spans="1:8" ht="25.5">
      <c r="A9" s="476">
        <v>600</v>
      </c>
      <c r="B9" s="476">
        <v>60016</v>
      </c>
      <c r="C9" s="476">
        <v>4270</v>
      </c>
      <c r="D9" s="476" t="s">
        <v>278</v>
      </c>
      <c r="E9" s="476" t="s">
        <v>417</v>
      </c>
      <c r="F9" s="591">
        <v>15474.49</v>
      </c>
      <c r="G9" s="120">
        <v>15464.79</v>
      </c>
      <c r="H9" s="120">
        <f t="shared" si="0"/>
        <v>99.93731618941885</v>
      </c>
    </row>
    <row r="10" spans="1:8" ht="12.75">
      <c r="A10" s="476">
        <v>600</v>
      </c>
      <c r="B10" s="476">
        <v>60016</v>
      </c>
      <c r="C10" s="476">
        <v>4270</v>
      </c>
      <c r="D10" s="476" t="s">
        <v>279</v>
      </c>
      <c r="E10" s="476" t="s">
        <v>418</v>
      </c>
      <c r="F10" s="591">
        <v>7572.62</v>
      </c>
      <c r="G10" s="597">
        <v>7572.62</v>
      </c>
      <c r="H10" s="120">
        <f t="shared" si="0"/>
        <v>99.99999999999999</v>
      </c>
    </row>
    <row r="11" spans="1:8" ht="25.5">
      <c r="A11" s="476">
        <v>710</v>
      </c>
      <c r="B11" s="476">
        <v>71013</v>
      </c>
      <c r="C11" s="476">
        <v>4300</v>
      </c>
      <c r="D11" s="476" t="s">
        <v>280</v>
      </c>
      <c r="E11" s="476" t="s">
        <v>419</v>
      </c>
      <c r="F11" s="591">
        <v>8129.81</v>
      </c>
      <c r="G11" s="120">
        <v>8129.81</v>
      </c>
      <c r="H11" s="120">
        <f t="shared" si="0"/>
        <v>100</v>
      </c>
    </row>
    <row r="12" spans="1:8" ht="25.5">
      <c r="A12" s="476">
        <v>900</v>
      </c>
      <c r="B12" s="476">
        <v>90015</v>
      </c>
      <c r="C12" s="476">
        <v>6050</v>
      </c>
      <c r="D12" s="476" t="s">
        <v>281</v>
      </c>
      <c r="E12" s="476" t="s">
        <v>420</v>
      </c>
      <c r="F12" s="591">
        <v>5951.73</v>
      </c>
      <c r="G12" s="120">
        <v>5536.23</v>
      </c>
      <c r="H12" s="120">
        <f t="shared" si="0"/>
        <v>93.018836539964</v>
      </c>
    </row>
    <row r="13" spans="1:8" ht="12.75">
      <c r="A13" s="476">
        <v>600</v>
      </c>
      <c r="B13" s="476">
        <v>60016</v>
      </c>
      <c r="C13" s="476">
        <v>4270</v>
      </c>
      <c r="D13" s="476" t="s">
        <v>282</v>
      </c>
      <c r="E13" s="476" t="s">
        <v>421</v>
      </c>
      <c r="F13" s="591">
        <v>6610.22</v>
      </c>
      <c r="G13" s="120">
        <v>6608.79</v>
      </c>
      <c r="H13" s="120">
        <f t="shared" si="0"/>
        <v>99.97836683196627</v>
      </c>
    </row>
    <row r="14" spans="1:8" ht="12.75">
      <c r="A14" s="476">
        <v>600</v>
      </c>
      <c r="B14" s="476">
        <v>60016</v>
      </c>
      <c r="C14" s="476">
        <v>4270</v>
      </c>
      <c r="D14" s="476" t="s">
        <v>283</v>
      </c>
      <c r="E14" s="476" t="s">
        <v>284</v>
      </c>
      <c r="F14" s="591">
        <v>6508.91</v>
      </c>
      <c r="G14" s="120">
        <v>6498.09</v>
      </c>
      <c r="H14" s="120">
        <f t="shared" si="0"/>
        <v>99.83376632953905</v>
      </c>
    </row>
    <row r="15" spans="1:8" ht="25.5">
      <c r="A15" s="476">
        <v>600</v>
      </c>
      <c r="B15" s="476">
        <v>60016</v>
      </c>
      <c r="C15" s="476">
        <v>4270</v>
      </c>
      <c r="D15" s="476" t="s">
        <v>285</v>
      </c>
      <c r="E15" s="476" t="s">
        <v>422</v>
      </c>
      <c r="F15" s="591">
        <v>9750.7</v>
      </c>
      <c r="G15" s="120">
        <v>9741.6</v>
      </c>
      <c r="H15" s="120">
        <f t="shared" si="0"/>
        <v>99.90667336704031</v>
      </c>
    </row>
    <row r="16" spans="1:8" ht="25.5">
      <c r="A16" s="476">
        <v>921</v>
      </c>
      <c r="B16" s="476">
        <v>92195</v>
      </c>
      <c r="C16" s="476">
        <v>6230</v>
      </c>
      <c r="D16" s="476" t="s">
        <v>286</v>
      </c>
      <c r="E16" s="476" t="s">
        <v>404</v>
      </c>
      <c r="F16" s="591">
        <v>8625.8</v>
      </c>
      <c r="G16" s="120">
        <v>8625.8</v>
      </c>
      <c r="H16" s="120">
        <f t="shared" si="0"/>
        <v>100</v>
      </c>
    </row>
    <row r="17" spans="1:8" ht="25.5">
      <c r="A17" s="476">
        <v>921</v>
      </c>
      <c r="B17" s="476">
        <v>92195</v>
      </c>
      <c r="C17" s="476">
        <v>6060</v>
      </c>
      <c r="D17" s="476" t="s">
        <v>286</v>
      </c>
      <c r="E17" s="476" t="s">
        <v>404</v>
      </c>
      <c r="F17" s="591">
        <v>3201.68</v>
      </c>
      <c r="G17" s="120">
        <v>2857</v>
      </c>
      <c r="H17" s="120">
        <f t="shared" si="0"/>
        <v>89.23440193898205</v>
      </c>
    </row>
    <row r="18" spans="1:8" ht="31.5" customHeight="1">
      <c r="A18" s="476">
        <v>921</v>
      </c>
      <c r="B18" s="476">
        <v>92195</v>
      </c>
      <c r="C18" s="476">
        <v>6060</v>
      </c>
      <c r="D18" s="476" t="s">
        <v>287</v>
      </c>
      <c r="E18" s="476" t="s">
        <v>423</v>
      </c>
      <c r="F18" s="591">
        <v>8000</v>
      </c>
      <c r="G18" s="120">
        <v>7999.92</v>
      </c>
      <c r="H18" s="120">
        <f t="shared" si="0"/>
        <v>99.999</v>
      </c>
    </row>
    <row r="19" spans="1:8" ht="25.5">
      <c r="A19" s="476">
        <v>921</v>
      </c>
      <c r="B19" s="476">
        <v>92195</v>
      </c>
      <c r="C19" s="476">
        <v>4210</v>
      </c>
      <c r="D19" s="476" t="s">
        <v>287</v>
      </c>
      <c r="E19" s="476" t="s">
        <v>423</v>
      </c>
      <c r="F19" s="591">
        <v>3675.52</v>
      </c>
      <c r="G19" s="120">
        <v>3670</v>
      </c>
      <c r="H19" s="120">
        <f t="shared" si="0"/>
        <v>99.84981716872714</v>
      </c>
    </row>
    <row r="20" spans="1:8" ht="40.5" customHeight="1">
      <c r="A20" s="476">
        <v>921</v>
      </c>
      <c r="B20" s="476">
        <v>92195</v>
      </c>
      <c r="C20" s="476">
        <v>2800</v>
      </c>
      <c r="D20" s="476" t="s">
        <v>288</v>
      </c>
      <c r="E20" s="476" t="s">
        <v>424</v>
      </c>
      <c r="F20" s="591">
        <v>10003.97</v>
      </c>
      <c r="G20" s="120">
        <v>10003.97</v>
      </c>
      <c r="H20" s="120">
        <f t="shared" si="0"/>
        <v>100</v>
      </c>
    </row>
    <row r="21" spans="1:8" ht="33.75" customHeight="1">
      <c r="A21" s="476">
        <v>900</v>
      </c>
      <c r="B21" s="476">
        <v>90095</v>
      </c>
      <c r="C21" s="476">
        <v>4210</v>
      </c>
      <c r="D21" s="476" t="s">
        <v>289</v>
      </c>
      <c r="E21" s="476" t="s">
        <v>425</v>
      </c>
      <c r="F21" s="591">
        <v>7344</v>
      </c>
      <c r="G21" s="120">
        <v>7083.13</v>
      </c>
      <c r="H21" s="120">
        <f t="shared" si="0"/>
        <v>96.447848583878</v>
      </c>
    </row>
    <row r="22" spans="1:8" ht="12.75">
      <c r="A22" s="476">
        <v>600</v>
      </c>
      <c r="B22" s="476">
        <v>60016</v>
      </c>
      <c r="C22" s="476">
        <v>4270</v>
      </c>
      <c r="D22" s="476" t="s">
        <v>290</v>
      </c>
      <c r="E22" s="476" t="s">
        <v>426</v>
      </c>
      <c r="F22" s="591">
        <v>7116.75</v>
      </c>
      <c r="G22" s="120">
        <v>7106.94</v>
      </c>
      <c r="H22" s="120">
        <f t="shared" si="0"/>
        <v>99.86215618084097</v>
      </c>
    </row>
    <row r="23" spans="1:8" ht="25.5">
      <c r="A23" s="476">
        <v>900</v>
      </c>
      <c r="B23" s="476">
        <v>90015</v>
      </c>
      <c r="C23" s="476">
        <v>4210</v>
      </c>
      <c r="D23" s="476" t="s">
        <v>291</v>
      </c>
      <c r="E23" s="476" t="s">
        <v>427</v>
      </c>
      <c r="F23" s="591">
        <v>3400</v>
      </c>
      <c r="G23" s="120">
        <v>1376.68</v>
      </c>
      <c r="H23" s="120">
        <f t="shared" si="0"/>
        <v>40.49058823529412</v>
      </c>
    </row>
    <row r="24" spans="1:8" ht="51">
      <c r="A24" s="476">
        <v>600</v>
      </c>
      <c r="B24" s="476">
        <v>60016</v>
      </c>
      <c r="C24" s="476">
        <v>4270</v>
      </c>
      <c r="D24" s="476" t="s">
        <v>291</v>
      </c>
      <c r="E24" s="476" t="s">
        <v>428</v>
      </c>
      <c r="F24" s="591">
        <v>4096.64</v>
      </c>
      <c r="G24" s="120">
        <v>4095.9</v>
      </c>
      <c r="H24" s="120">
        <f t="shared" si="0"/>
        <v>99.98193641618498</v>
      </c>
    </row>
    <row r="25" spans="1:8" ht="12.75">
      <c r="A25" s="476">
        <v>921</v>
      </c>
      <c r="B25" s="476">
        <v>92195</v>
      </c>
      <c r="C25" s="476">
        <v>4210</v>
      </c>
      <c r="D25" s="476" t="s">
        <v>292</v>
      </c>
      <c r="E25" s="476" t="s">
        <v>429</v>
      </c>
      <c r="F25" s="591">
        <v>3500</v>
      </c>
      <c r="G25" s="120">
        <v>0</v>
      </c>
      <c r="H25" s="120">
        <f t="shared" si="0"/>
        <v>0</v>
      </c>
    </row>
    <row r="26" spans="1:8" ht="25.5">
      <c r="A26" s="476">
        <v>600</v>
      </c>
      <c r="B26" s="476">
        <v>60016</v>
      </c>
      <c r="C26" s="476">
        <v>4270</v>
      </c>
      <c r="D26" s="476" t="s">
        <v>292</v>
      </c>
      <c r="E26" s="476" t="s">
        <v>430</v>
      </c>
      <c r="F26" s="591">
        <v>10201.64</v>
      </c>
      <c r="G26" s="120">
        <v>10147.5</v>
      </c>
      <c r="H26" s="120">
        <f t="shared" si="0"/>
        <v>99.46930101434673</v>
      </c>
    </row>
    <row r="27" spans="1:8" ht="25.5">
      <c r="A27" s="476">
        <v>600</v>
      </c>
      <c r="B27" s="476">
        <v>60016</v>
      </c>
      <c r="C27" s="476">
        <v>4270</v>
      </c>
      <c r="D27" s="476" t="s">
        <v>293</v>
      </c>
      <c r="E27" s="476" t="s">
        <v>431</v>
      </c>
      <c r="F27" s="591">
        <v>8585.68</v>
      </c>
      <c r="G27" s="120">
        <v>8487</v>
      </c>
      <c r="H27" s="120">
        <f t="shared" si="0"/>
        <v>98.85064432869615</v>
      </c>
    </row>
    <row r="28" spans="1:8" ht="25.5">
      <c r="A28" s="476">
        <v>921</v>
      </c>
      <c r="B28" s="476">
        <v>92195</v>
      </c>
      <c r="C28" s="476">
        <v>6060</v>
      </c>
      <c r="D28" s="476" t="s">
        <v>294</v>
      </c>
      <c r="E28" s="476" t="s">
        <v>432</v>
      </c>
      <c r="F28" s="591">
        <v>10358.54</v>
      </c>
      <c r="G28" s="120">
        <v>10357</v>
      </c>
      <c r="H28" s="120">
        <f t="shared" si="0"/>
        <v>99.98513303998439</v>
      </c>
    </row>
    <row r="29" spans="1:8" ht="12.75">
      <c r="A29" s="476">
        <v>600</v>
      </c>
      <c r="B29" s="476">
        <v>60016</v>
      </c>
      <c r="C29" s="476">
        <v>4270</v>
      </c>
      <c r="D29" s="476" t="s">
        <v>295</v>
      </c>
      <c r="E29" s="476" t="s">
        <v>433</v>
      </c>
      <c r="F29" s="591">
        <v>7192.73</v>
      </c>
      <c r="G29" s="120">
        <v>7184.43</v>
      </c>
      <c r="H29" s="120">
        <f t="shared" si="0"/>
        <v>99.8846057060393</v>
      </c>
    </row>
    <row r="30" spans="1:8" ht="25.5">
      <c r="A30" s="476">
        <v>900</v>
      </c>
      <c r="B30" s="476">
        <v>90095</v>
      </c>
      <c r="C30" s="476">
        <v>4300</v>
      </c>
      <c r="D30" s="476" t="s">
        <v>296</v>
      </c>
      <c r="E30" s="476" t="s">
        <v>434</v>
      </c>
      <c r="F30" s="591">
        <v>7572.62</v>
      </c>
      <c r="G30" s="120">
        <v>7503</v>
      </c>
      <c r="H30" s="120">
        <f t="shared" si="0"/>
        <v>99.08063523588929</v>
      </c>
    </row>
    <row r="31" spans="1:8" ht="12.75">
      <c r="A31" s="476">
        <v>900</v>
      </c>
      <c r="B31" s="476">
        <v>90095</v>
      </c>
      <c r="C31" s="476">
        <v>6060</v>
      </c>
      <c r="D31" s="476" t="s">
        <v>297</v>
      </c>
      <c r="E31" s="476" t="s">
        <v>435</v>
      </c>
      <c r="F31" s="591">
        <v>7699.26</v>
      </c>
      <c r="G31" s="120">
        <v>7626</v>
      </c>
      <c r="H31" s="120">
        <f t="shared" si="0"/>
        <v>99.04847998379066</v>
      </c>
    </row>
    <row r="32" spans="1:8" ht="25.5">
      <c r="A32" s="476">
        <v>921</v>
      </c>
      <c r="B32" s="476">
        <v>92195</v>
      </c>
      <c r="C32" s="476">
        <v>4270</v>
      </c>
      <c r="D32" s="476" t="s">
        <v>298</v>
      </c>
      <c r="E32" s="476" t="s">
        <v>436</v>
      </c>
      <c r="F32" s="591">
        <v>7192.73</v>
      </c>
      <c r="G32" s="120">
        <v>7189.35</v>
      </c>
      <c r="H32" s="120">
        <f t="shared" si="0"/>
        <v>99.95300810679673</v>
      </c>
    </row>
    <row r="33" spans="1:8" ht="25.5">
      <c r="A33" s="476">
        <v>600</v>
      </c>
      <c r="B33" s="476">
        <v>60016</v>
      </c>
      <c r="C33" s="476">
        <v>4270</v>
      </c>
      <c r="D33" s="476" t="s">
        <v>299</v>
      </c>
      <c r="E33" s="476" t="s">
        <v>437</v>
      </c>
      <c r="F33" s="591">
        <v>7268.71</v>
      </c>
      <c r="G33" s="120">
        <v>7261.92</v>
      </c>
      <c r="H33" s="120">
        <f t="shared" si="0"/>
        <v>99.90658590038673</v>
      </c>
    </row>
    <row r="34" spans="1:8" ht="25.5">
      <c r="A34" s="476">
        <v>600</v>
      </c>
      <c r="B34" s="476">
        <v>60016</v>
      </c>
      <c r="C34" s="476">
        <v>4270</v>
      </c>
      <c r="D34" s="476" t="s">
        <v>300</v>
      </c>
      <c r="E34" s="476" t="s">
        <v>438</v>
      </c>
      <c r="F34" s="591">
        <v>9117.54</v>
      </c>
      <c r="G34" s="120">
        <v>9110.61</v>
      </c>
      <c r="H34" s="120">
        <f t="shared" si="0"/>
        <v>99.92399265591376</v>
      </c>
    </row>
    <row r="35" spans="1:8" ht="12.75">
      <c r="A35" s="635" t="s">
        <v>210</v>
      </c>
      <c r="B35" s="635"/>
      <c r="C35" s="635"/>
      <c r="D35" s="635"/>
      <c r="E35" s="635"/>
      <c r="F35" s="592">
        <f>SUM(F5:F34)</f>
        <v>226468.91000000006</v>
      </c>
      <c r="G35" s="120">
        <f>SUM(G5:G34)</f>
        <v>219548.49</v>
      </c>
      <c r="H35" s="120">
        <f t="shared" si="0"/>
        <v>96.944207485257</v>
      </c>
    </row>
    <row r="36" ht="12.75">
      <c r="A36" s="309"/>
    </row>
    <row r="39" ht="12.75">
      <c r="F39" s="307"/>
    </row>
  </sheetData>
  <mergeCells count="6">
    <mergeCell ref="A35:E35"/>
    <mergeCell ref="B2:E2"/>
    <mergeCell ref="A3:A4"/>
    <mergeCell ref="B3:B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45"/>
  <sheetViews>
    <sheetView workbookViewId="0" topLeftCell="A65">
      <selection activeCell="G67" sqref="G67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8.00390625" style="0" customWidth="1"/>
    <col min="4" max="4" width="29.625" style="0" customWidth="1"/>
    <col min="5" max="5" width="11.625" style="0" customWidth="1"/>
    <col min="6" max="6" width="11.375" style="0" customWidth="1"/>
    <col min="8" max="8" width="11.125" style="0" customWidth="1"/>
  </cols>
  <sheetData>
    <row r="1" ht="12.75">
      <c r="F1" t="s">
        <v>447</v>
      </c>
    </row>
    <row r="2" spans="1:7" s="35" customFormat="1" ht="12.75">
      <c r="A2"/>
      <c r="B2" t="s">
        <v>179</v>
      </c>
      <c r="C2"/>
      <c r="D2"/>
      <c r="E2"/>
      <c r="F2"/>
      <c r="G2"/>
    </row>
    <row r="3" spans="1:7" s="37" customFormat="1" ht="12.75">
      <c r="A3"/>
      <c r="B3" t="s">
        <v>180</v>
      </c>
      <c r="C3"/>
      <c r="D3"/>
      <c r="E3"/>
      <c r="F3"/>
      <c r="G3"/>
    </row>
    <row r="4" ht="12.75">
      <c r="B4" t="s">
        <v>491</v>
      </c>
    </row>
    <row r="5" spans="1:7" ht="12.75">
      <c r="A5" s="32"/>
      <c r="B5" s="3"/>
      <c r="C5" s="3"/>
      <c r="D5" s="3" t="s">
        <v>181</v>
      </c>
      <c r="E5" s="3"/>
      <c r="F5" s="3"/>
      <c r="G5" s="130"/>
    </row>
    <row r="6" spans="1:7" ht="12.75">
      <c r="A6" s="14"/>
      <c r="B6" s="4"/>
      <c r="C6" s="4"/>
      <c r="D6" s="4"/>
      <c r="E6" s="4"/>
      <c r="F6" s="4"/>
      <c r="G6" s="111"/>
    </row>
    <row r="7" spans="1:7" ht="12.75">
      <c r="A7" s="110"/>
      <c r="B7" s="5"/>
      <c r="C7" s="5"/>
      <c r="D7" s="133" t="s">
        <v>198</v>
      </c>
      <c r="E7" s="5"/>
      <c r="F7" s="5"/>
      <c r="G7" s="131"/>
    </row>
    <row r="8" spans="1:7" ht="12.75">
      <c r="A8" s="29" t="s">
        <v>182</v>
      </c>
      <c r="B8" s="29" t="s">
        <v>183</v>
      </c>
      <c r="C8" s="29" t="s">
        <v>167</v>
      </c>
      <c r="D8" s="29" t="s">
        <v>67</v>
      </c>
      <c r="E8" s="29" t="s">
        <v>72</v>
      </c>
      <c r="F8" s="29" t="s">
        <v>184</v>
      </c>
      <c r="G8" s="29" t="s">
        <v>89</v>
      </c>
    </row>
    <row r="9" spans="1:7" ht="74.25" customHeight="1">
      <c r="A9" s="151"/>
      <c r="B9" s="647" t="s">
        <v>313</v>
      </c>
      <c r="C9" s="647"/>
      <c r="D9" s="647"/>
      <c r="E9" s="647"/>
      <c r="F9" s="647"/>
      <c r="G9" s="97"/>
    </row>
    <row r="10" spans="1:7" ht="12.75">
      <c r="A10" s="152">
        <v>600</v>
      </c>
      <c r="B10" s="82"/>
      <c r="C10" s="153"/>
      <c r="D10" s="84" t="s">
        <v>0</v>
      </c>
      <c r="E10" s="261">
        <v>116219</v>
      </c>
      <c r="F10" s="141">
        <v>0</v>
      </c>
      <c r="G10" s="538">
        <v>0</v>
      </c>
    </row>
    <row r="11" spans="1:7" ht="12.75">
      <c r="A11" s="95"/>
      <c r="B11" s="88">
        <v>60016</v>
      </c>
      <c r="C11" s="94"/>
      <c r="D11" s="88" t="s">
        <v>16</v>
      </c>
      <c r="E11" s="262">
        <v>116219</v>
      </c>
      <c r="F11" s="98">
        <v>0</v>
      </c>
      <c r="G11" s="348">
        <v>0</v>
      </c>
    </row>
    <row r="12" spans="1:24" ht="76.5">
      <c r="A12" s="402"/>
      <c r="B12" s="114"/>
      <c r="C12" s="115" t="s">
        <v>212</v>
      </c>
      <c r="D12" s="119" t="s">
        <v>351</v>
      </c>
      <c r="E12" s="176">
        <v>116219</v>
      </c>
      <c r="F12" s="490">
        <v>0</v>
      </c>
      <c r="G12" s="543">
        <f>F12/E12%</f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7" ht="68.25" customHeight="1">
      <c r="A13" s="157"/>
      <c r="B13" s="646" t="s">
        <v>314</v>
      </c>
      <c r="C13" s="646"/>
      <c r="D13" s="646"/>
      <c r="E13" s="646"/>
      <c r="F13" s="646"/>
      <c r="G13" s="158"/>
    </row>
    <row r="14" spans="1:7" ht="12.75">
      <c r="A14" s="152">
        <v>600</v>
      </c>
      <c r="B14" s="82"/>
      <c r="C14" s="153"/>
      <c r="D14" s="84" t="s">
        <v>0</v>
      </c>
      <c r="E14" s="261">
        <v>6800</v>
      </c>
      <c r="F14" s="532">
        <v>4526.4</v>
      </c>
      <c r="G14" s="139">
        <f>F14/E14%</f>
        <v>66.56470588235294</v>
      </c>
    </row>
    <row r="15" spans="1:7" ht="12.75">
      <c r="A15" s="95"/>
      <c r="B15" s="88">
        <v>60016</v>
      </c>
      <c r="C15" s="94"/>
      <c r="D15" s="88" t="s">
        <v>16</v>
      </c>
      <c r="E15" s="262">
        <v>6800</v>
      </c>
      <c r="F15" s="489">
        <v>4526.4</v>
      </c>
      <c r="G15" s="348">
        <f>F15/E15%</f>
        <v>66.56470588235294</v>
      </c>
    </row>
    <row r="16" spans="1:7" ht="25.5">
      <c r="A16" s="402"/>
      <c r="B16" s="114"/>
      <c r="C16" s="115">
        <v>6059</v>
      </c>
      <c r="D16" s="90" t="s">
        <v>87</v>
      </c>
      <c r="E16" s="176">
        <v>6800</v>
      </c>
      <c r="F16" s="490">
        <v>4526.4</v>
      </c>
      <c r="G16" s="140">
        <f>F16/E16%</f>
        <v>66.56470588235294</v>
      </c>
    </row>
    <row r="17" spans="1:7" ht="75" customHeight="1">
      <c r="A17" s="326"/>
      <c r="B17" s="644" t="s">
        <v>315</v>
      </c>
      <c r="C17" s="644"/>
      <c r="D17" s="644"/>
      <c r="E17" s="644"/>
      <c r="F17" s="644"/>
      <c r="G17" s="327"/>
    </row>
    <row r="18" spans="1:7" ht="12.75">
      <c r="A18" s="152">
        <v>750</v>
      </c>
      <c r="B18" s="82"/>
      <c r="C18" s="341"/>
      <c r="D18" s="84" t="s">
        <v>3</v>
      </c>
      <c r="E18" s="154">
        <v>13643</v>
      </c>
      <c r="F18" s="322">
        <v>0</v>
      </c>
      <c r="G18" s="322">
        <v>0</v>
      </c>
    </row>
    <row r="19" spans="1:7" ht="12.75">
      <c r="A19" s="95"/>
      <c r="B19" s="88">
        <v>75095</v>
      </c>
      <c r="C19" s="339"/>
      <c r="D19" s="38" t="s">
        <v>15</v>
      </c>
      <c r="E19" s="96">
        <v>13643</v>
      </c>
      <c r="F19" s="98">
        <v>0</v>
      </c>
      <c r="G19" s="98">
        <v>0</v>
      </c>
    </row>
    <row r="20" spans="1:7" ht="89.25">
      <c r="A20" s="86"/>
      <c r="B20" s="79"/>
      <c r="C20" s="342">
        <v>6639</v>
      </c>
      <c r="D20" s="36" t="s">
        <v>218</v>
      </c>
      <c r="E20" s="323">
        <v>13643</v>
      </c>
      <c r="F20" s="142">
        <v>0</v>
      </c>
      <c r="G20" s="142">
        <v>0</v>
      </c>
    </row>
    <row r="21" spans="1:7" ht="12.75">
      <c r="A21" s="134"/>
      <c r="B21" s="132"/>
      <c r="C21" s="343"/>
      <c r="D21" s="145"/>
      <c r="E21" s="136"/>
      <c r="F21" s="155"/>
      <c r="G21" s="155"/>
    </row>
    <row r="22" spans="1:7" ht="12.75">
      <c r="A22" s="29" t="s">
        <v>182</v>
      </c>
      <c r="B22" s="29" t="s">
        <v>183</v>
      </c>
      <c r="C22" s="29" t="s">
        <v>167</v>
      </c>
      <c r="D22" s="29" t="s">
        <v>67</v>
      </c>
      <c r="E22" s="29" t="s">
        <v>72</v>
      </c>
      <c r="F22" s="29" t="s">
        <v>184</v>
      </c>
      <c r="G22" s="29" t="s">
        <v>89</v>
      </c>
    </row>
    <row r="23" spans="1:7" ht="111.75" customHeight="1">
      <c r="A23" s="326"/>
      <c r="B23" s="644" t="s">
        <v>316</v>
      </c>
      <c r="C23" s="644"/>
      <c r="D23" s="644"/>
      <c r="E23" s="644"/>
      <c r="F23" s="644"/>
      <c r="G23" s="327"/>
    </row>
    <row r="24" spans="1:7" ht="12.75">
      <c r="A24" s="152">
        <v>750</v>
      </c>
      <c r="B24" s="82"/>
      <c r="C24" s="341"/>
      <c r="D24" s="226" t="s">
        <v>3</v>
      </c>
      <c r="E24" s="322">
        <v>9360</v>
      </c>
      <c r="F24" s="322">
        <v>0</v>
      </c>
      <c r="G24" s="322">
        <v>0</v>
      </c>
    </row>
    <row r="25" spans="1:7" ht="12.75">
      <c r="A25" s="401"/>
      <c r="B25" s="116">
        <v>75095</v>
      </c>
      <c r="C25" s="117"/>
      <c r="D25" s="205" t="s">
        <v>15</v>
      </c>
      <c r="E25" s="98">
        <v>9360</v>
      </c>
      <c r="F25" s="98">
        <v>0</v>
      </c>
      <c r="G25" s="98">
        <v>0</v>
      </c>
    </row>
    <row r="26" spans="1:7" ht="89.25">
      <c r="A26" s="483"/>
      <c r="B26" s="484"/>
      <c r="C26" s="485">
        <v>6639</v>
      </c>
      <c r="D26" s="325" t="s">
        <v>218</v>
      </c>
      <c r="E26" s="155">
        <v>9360</v>
      </c>
      <c r="F26" s="155">
        <v>0</v>
      </c>
      <c r="G26" s="155">
        <v>0</v>
      </c>
    </row>
    <row r="27" spans="1:7" ht="119.25" customHeight="1">
      <c r="A27" s="86"/>
      <c r="B27" s="648" t="s">
        <v>450</v>
      </c>
      <c r="C27" s="647"/>
      <c r="D27" s="647"/>
      <c r="E27" s="647"/>
      <c r="F27" s="647"/>
      <c r="G27" s="97"/>
    </row>
    <row r="28" spans="1:7" s="35" customFormat="1" ht="12.75">
      <c r="A28" s="82">
        <v>801</v>
      </c>
      <c r="B28" s="82"/>
      <c r="C28" s="153"/>
      <c r="D28" s="226" t="s">
        <v>8</v>
      </c>
      <c r="E28" s="200">
        <v>3000</v>
      </c>
      <c r="F28" s="532">
        <v>2999.99</v>
      </c>
      <c r="G28" s="542">
        <f>F31/E31%</f>
        <v>100</v>
      </c>
    </row>
    <row r="29" spans="1:7" s="37" customFormat="1" ht="12.75">
      <c r="A29" s="80"/>
      <c r="B29" s="88">
        <v>80195</v>
      </c>
      <c r="C29" s="94"/>
      <c r="D29" s="224" t="s">
        <v>15</v>
      </c>
      <c r="E29" s="209">
        <v>3000</v>
      </c>
      <c r="F29" s="489">
        <v>2999.99</v>
      </c>
      <c r="G29" s="98">
        <v>100</v>
      </c>
    </row>
    <row r="30" spans="1:7" ht="25.5">
      <c r="A30" s="114"/>
      <c r="B30" s="114"/>
      <c r="C30" s="115" t="s">
        <v>364</v>
      </c>
      <c r="D30" s="90" t="s">
        <v>73</v>
      </c>
      <c r="E30" s="176">
        <v>2550</v>
      </c>
      <c r="F30" s="490">
        <v>2549.99</v>
      </c>
      <c r="G30" s="140">
        <f>F30/E30%</f>
        <v>99.99960784313724</v>
      </c>
    </row>
    <row r="31" spans="1:7" ht="25.5">
      <c r="A31" s="484"/>
      <c r="B31" s="114"/>
      <c r="C31" s="115" t="s">
        <v>365</v>
      </c>
      <c r="D31" s="90" t="s">
        <v>73</v>
      </c>
      <c r="E31" s="176">
        <v>450</v>
      </c>
      <c r="F31" s="490">
        <v>450</v>
      </c>
      <c r="G31" s="140">
        <f>F31/E31%</f>
        <v>100</v>
      </c>
    </row>
    <row r="32" spans="1:7" ht="81" customHeight="1">
      <c r="A32" s="151"/>
      <c r="B32" s="644" t="s">
        <v>207</v>
      </c>
      <c r="C32" s="644"/>
      <c r="D32" s="644"/>
      <c r="E32" s="644"/>
      <c r="F32" s="644"/>
      <c r="G32" s="97"/>
    </row>
    <row r="33" spans="1:7" ht="25.5">
      <c r="A33" s="487">
        <v>900</v>
      </c>
      <c r="B33" s="291"/>
      <c r="C33" s="488"/>
      <c r="D33" s="84" t="s">
        <v>11</v>
      </c>
      <c r="E33" s="532">
        <v>4246077.47</v>
      </c>
      <c r="F33" s="532">
        <v>3054566.73</v>
      </c>
      <c r="G33" s="141">
        <f>F33/E33%</f>
        <v>71.93855391432602</v>
      </c>
    </row>
    <row r="34" spans="1:7" s="37" customFormat="1" ht="25.5">
      <c r="A34" s="401"/>
      <c r="B34" s="116">
        <v>90001</v>
      </c>
      <c r="C34" s="117"/>
      <c r="D34" s="267" t="s">
        <v>130</v>
      </c>
      <c r="E34" s="489">
        <v>4246077.47</v>
      </c>
      <c r="F34" s="489">
        <v>3054566.73</v>
      </c>
      <c r="G34" s="98">
        <f>F34/E34%</f>
        <v>71.93855391432602</v>
      </c>
    </row>
    <row r="35" spans="1:7" ht="25.5">
      <c r="A35" s="402"/>
      <c r="B35" s="114"/>
      <c r="C35" s="115" t="s">
        <v>349</v>
      </c>
      <c r="D35" s="90" t="s">
        <v>114</v>
      </c>
      <c r="E35" s="176">
        <v>1483721.96</v>
      </c>
      <c r="F35" s="490">
        <v>990937.02</v>
      </c>
      <c r="G35" s="142">
        <f>F35/E35%</f>
        <v>66.78724496333531</v>
      </c>
    </row>
    <row r="36" spans="1:7" ht="25.5">
      <c r="A36" s="290"/>
      <c r="B36" s="114"/>
      <c r="C36" s="115">
        <v>6059</v>
      </c>
      <c r="D36" s="90" t="s">
        <v>114</v>
      </c>
      <c r="E36" s="176">
        <v>2762355.51</v>
      </c>
      <c r="F36" s="490">
        <v>2063629.71</v>
      </c>
      <c r="G36" s="155">
        <f>F36/E36%</f>
        <v>74.70543536230063</v>
      </c>
    </row>
    <row r="37" spans="1:7" ht="12.75">
      <c r="A37" s="29" t="s">
        <v>182</v>
      </c>
      <c r="B37" s="29" t="s">
        <v>183</v>
      </c>
      <c r="C37" s="29" t="s">
        <v>167</v>
      </c>
      <c r="D37" s="29" t="s">
        <v>67</v>
      </c>
      <c r="E37" s="29" t="s">
        <v>72</v>
      </c>
      <c r="F37" s="29" t="s">
        <v>184</v>
      </c>
      <c r="G37" s="8" t="s">
        <v>89</v>
      </c>
    </row>
    <row r="38" spans="1:7" ht="87" customHeight="1">
      <c r="A38" s="157"/>
      <c r="B38" s="645" t="s">
        <v>208</v>
      </c>
      <c r="C38" s="646"/>
      <c r="D38" s="646"/>
      <c r="E38" s="646"/>
      <c r="F38" s="646"/>
      <c r="G38" s="158"/>
    </row>
    <row r="39" spans="1:7" ht="38.25">
      <c r="A39" s="291">
        <v>754</v>
      </c>
      <c r="B39" s="292"/>
      <c r="C39" s="291"/>
      <c r="D39" s="586" t="s">
        <v>5</v>
      </c>
      <c r="E39" s="322">
        <v>50000</v>
      </c>
      <c r="F39" s="322">
        <v>50000</v>
      </c>
      <c r="G39" s="538">
        <f aca="true" t="shared" si="0" ref="G39:G46">F39/E39%</f>
        <v>100</v>
      </c>
    </row>
    <row r="40" spans="1:7" ht="12.75">
      <c r="A40" s="116"/>
      <c r="B40" s="117">
        <v>75412</v>
      </c>
      <c r="C40" s="116"/>
      <c r="D40" s="94" t="s">
        <v>20</v>
      </c>
      <c r="E40" s="98">
        <v>50000</v>
      </c>
      <c r="F40" s="98">
        <v>50000</v>
      </c>
      <c r="G40" s="348">
        <f t="shared" si="0"/>
        <v>100</v>
      </c>
    </row>
    <row r="41" spans="1:7" ht="25.5">
      <c r="A41" s="114"/>
      <c r="B41" s="115"/>
      <c r="C41" s="114" t="s">
        <v>385</v>
      </c>
      <c r="D41" s="585" t="s">
        <v>87</v>
      </c>
      <c r="E41" s="142">
        <v>50000</v>
      </c>
      <c r="F41" s="142">
        <v>50000</v>
      </c>
      <c r="G41" s="140">
        <f t="shared" si="0"/>
        <v>100</v>
      </c>
    </row>
    <row r="42" spans="1:7" ht="25.5">
      <c r="A42" s="92">
        <v>900</v>
      </c>
      <c r="B42" s="83"/>
      <c r="C42" s="92"/>
      <c r="D42" s="586" t="s">
        <v>11</v>
      </c>
      <c r="E42" s="141">
        <v>1987358.25</v>
      </c>
      <c r="F42" s="141">
        <v>1935858.25</v>
      </c>
      <c r="G42" s="139">
        <f t="shared" si="0"/>
        <v>97.40862021228432</v>
      </c>
    </row>
    <row r="43" spans="1:7" s="37" customFormat="1" ht="12.75">
      <c r="A43" s="116"/>
      <c r="B43" s="117">
        <v>90095</v>
      </c>
      <c r="C43" s="116"/>
      <c r="D43" s="587" t="s">
        <v>15</v>
      </c>
      <c r="E43" s="98">
        <v>1987358.25</v>
      </c>
      <c r="F43" s="98">
        <v>1935858.25</v>
      </c>
      <c r="G43" s="348">
        <f t="shared" si="0"/>
        <v>97.40862021228432</v>
      </c>
    </row>
    <row r="44" spans="1:7" ht="25.5">
      <c r="A44" s="114"/>
      <c r="B44" s="115"/>
      <c r="C44" s="114" t="s">
        <v>385</v>
      </c>
      <c r="D44" s="585" t="s">
        <v>114</v>
      </c>
      <c r="E44" s="142">
        <v>10000</v>
      </c>
      <c r="F44" s="142">
        <v>10000</v>
      </c>
      <c r="G44" s="140">
        <f t="shared" si="0"/>
        <v>100</v>
      </c>
    </row>
    <row r="45" spans="1:7" ht="25.5">
      <c r="A45" s="114"/>
      <c r="B45" s="115"/>
      <c r="C45" s="114" t="s">
        <v>349</v>
      </c>
      <c r="D45" s="585" t="s">
        <v>114</v>
      </c>
      <c r="E45" s="142">
        <v>1677851.67</v>
      </c>
      <c r="F45" s="142">
        <v>1677851.67</v>
      </c>
      <c r="G45" s="140">
        <f t="shared" si="0"/>
        <v>100</v>
      </c>
    </row>
    <row r="46" spans="1:7" ht="25.5">
      <c r="A46" s="484"/>
      <c r="B46" s="115"/>
      <c r="C46" s="484" t="s">
        <v>477</v>
      </c>
      <c r="D46" s="585" t="s">
        <v>114</v>
      </c>
      <c r="E46" s="155">
        <v>299506.58</v>
      </c>
      <c r="F46" s="155">
        <v>248006.58</v>
      </c>
      <c r="G46" s="543">
        <f t="shared" si="0"/>
        <v>82.80505222957036</v>
      </c>
    </row>
    <row r="47" spans="1:7" ht="12.75">
      <c r="A47" s="328"/>
      <c r="B47" s="329"/>
      <c r="C47" s="330"/>
      <c r="D47" s="331" t="s">
        <v>196</v>
      </c>
      <c r="E47" s="332"/>
      <c r="F47" s="332"/>
      <c r="G47" s="158"/>
    </row>
    <row r="48" spans="1:7" ht="91.5" customHeight="1">
      <c r="A48" s="151"/>
      <c r="B48" s="649" t="s">
        <v>209</v>
      </c>
      <c r="C48" s="649"/>
      <c r="D48" s="649"/>
      <c r="E48" s="649"/>
      <c r="F48" s="649"/>
      <c r="G48" s="97"/>
    </row>
    <row r="49" spans="1:7" ht="12.75">
      <c r="A49" s="152">
        <v>801</v>
      </c>
      <c r="B49" s="82"/>
      <c r="C49" s="153"/>
      <c r="D49" s="226" t="s">
        <v>8</v>
      </c>
      <c r="E49" s="100">
        <v>155585</v>
      </c>
      <c r="F49" s="100">
        <v>152219.86</v>
      </c>
      <c r="G49" s="612">
        <f>F49/E49%</f>
        <v>97.83710511938811</v>
      </c>
    </row>
    <row r="50" spans="1:7" ht="12.75">
      <c r="A50" s="95"/>
      <c r="B50" s="80">
        <v>80104</v>
      </c>
      <c r="C50" s="94"/>
      <c r="D50" s="218" t="s">
        <v>125</v>
      </c>
      <c r="E50" s="89">
        <f>SUM(E51:E63)</f>
        <v>155585</v>
      </c>
      <c r="F50" s="89">
        <f>SUM(F51:F63)</f>
        <v>152219.86000000002</v>
      </c>
      <c r="G50" s="98">
        <f>F50/E50%</f>
        <v>97.83710511938813</v>
      </c>
    </row>
    <row r="51" spans="1:8" ht="25.5">
      <c r="A51" s="402"/>
      <c r="B51" s="114"/>
      <c r="C51" s="115">
        <v>4017</v>
      </c>
      <c r="D51" s="90" t="s">
        <v>61</v>
      </c>
      <c r="E51" s="176">
        <v>28525.9</v>
      </c>
      <c r="F51" s="490">
        <v>28504.36</v>
      </c>
      <c r="G51" s="142">
        <f aca="true" t="shared" si="1" ref="G51:G62">F51/E51%</f>
        <v>99.92448967429598</v>
      </c>
      <c r="H51" s="310"/>
    </row>
    <row r="52" spans="1:8" ht="25.5">
      <c r="A52" s="402"/>
      <c r="B52" s="114"/>
      <c r="C52" s="115">
        <v>4019</v>
      </c>
      <c r="D52" s="90" t="s">
        <v>61</v>
      </c>
      <c r="E52" s="176">
        <v>4352.1</v>
      </c>
      <c r="F52" s="490">
        <v>4349.44</v>
      </c>
      <c r="G52" s="142">
        <f t="shared" si="1"/>
        <v>99.93888008088048</v>
      </c>
      <c r="H52" s="310"/>
    </row>
    <row r="53" spans="1:8" ht="25.5">
      <c r="A53" s="402"/>
      <c r="B53" s="114"/>
      <c r="C53" s="115">
        <v>4117</v>
      </c>
      <c r="D53" s="119" t="s">
        <v>55</v>
      </c>
      <c r="E53" s="176">
        <v>11019.63</v>
      </c>
      <c r="F53" s="490">
        <v>10859.21</v>
      </c>
      <c r="G53" s="142">
        <f t="shared" si="1"/>
        <v>98.54423424379947</v>
      </c>
      <c r="H53" s="334"/>
    </row>
    <row r="54" spans="1:8" ht="25.5">
      <c r="A54" s="402"/>
      <c r="B54" s="114"/>
      <c r="C54" s="115">
        <v>4119</v>
      </c>
      <c r="D54" s="119" t="s">
        <v>55</v>
      </c>
      <c r="E54" s="176">
        <v>1677.37</v>
      </c>
      <c r="F54" s="490">
        <v>1657.01</v>
      </c>
      <c r="G54" s="142">
        <f t="shared" si="1"/>
        <v>98.78619505535453</v>
      </c>
      <c r="H54" s="335"/>
    </row>
    <row r="55" spans="1:8" ht="12.75">
      <c r="A55" s="402"/>
      <c r="B55" s="114"/>
      <c r="C55" s="115">
        <v>4127</v>
      </c>
      <c r="D55" s="90" t="s">
        <v>56</v>
      </c>
      <c r="E55" s="176">
        <v>1767.9</v>
      </c>
      <c r="F55" s="490">
        <v>1762.08</v>
      </c>
      <c r="G55" s="142">
        <f t="shared" si="1"/>
        <v>99.6707958594943</v>
      </c>
      <c r="H55" s="335"/>
    </row>
    <row r="56" spans="1:8" ht="12.75">
      <c r="A56" s="402"/>
      <c r="B56" s="114"/>
      <c r="C56" s="115">
        <v>4129</v>
      </c>
      <c r="D56" s="90" t="s">
        <v>56</v>
      </c>
      <c r="E56" s="176">
        <v>269.1</v>
      </c>
      <c r="F56" s="490">
        <v>268.76</v>
      </c>
      <c r="G56" s="142">
        <f t="shared" si="1"/>
        <v>99.87365291713117</v>
      </c>
      <c r="H56" s="335"/>
    </row>
    <row r="57" spans="1:8" ht="12.75">
      <c r="A57" s="402"/>
      <c r="B57" s="114"/>
      <c r="C57" s="115">
        <v>4177</v>
      </c>
      <c r="D57" s="119" t="s">
        <v>117</v>
      </c>
      <c r="E57" s="176">
        <v>68792.65</v>
      </c>
      <c r="F57" s="490">
        <v>68770.56</v>
      </c>
      <c r="G57" s="142">
        <f t="shared" si="1"/>
        <v>99.96788901139875</v>
      </c>
      <c r="H57" s="335"/>
    </row>
    <row r="58" spans="1:8" ht="12.75">
      <c r="A58" s="402"/>
      <c r="B58" s="114"/>
      <c r="C58" s="115">
        <v>4179</v>
      </c>
      <c r="D58" s="119" t="s">
        <v>117</v>
      </c>
      <c r="E58" s="176">
        <v>10501.35</v>
      </c>
      <c r="F58" s="490">
        <v>10493.44</v>
      </c>
      <c r="G58" s="142">
        <f t="shared" si="1"/>
        <v>99.9246763511358</v>
      </c>
      <c r="H58" s="335"/>
    </row>
    <row r="59" spans="1:8" ht="12.75">
      <c r="A59" s="402"/>
      <c r="B59" s="114"/>
      <c r="C59" s="115">
        <v>4217</v>
      </c>
      <c r="D59" s="90" t="s">
        <v>58</v>
      </c>
      <c r="E59" s="176">
        <v>8267.89</v>
      </c>
      <c r="F59" s="490">
        <v>5570.07</v>
      </c>
      <c r="G59" s="142">
        <f t="shared" si="1"/>
        <v>67.36990937228241</v>
      </c>
      <c r="H59" s="335"/>
    </row>
    <row r="60" spans="1:8" ht="12.75">
      <c r="A60" s="402"/>
      <c r="B60" s="114"/>
      <c r="C60" s="115">
        <v>4219</v>
      </c>
      <c r="D60" s="90" t="s">
        <v>58</v>
      </c>
      <c r="E60" s="176">
        <v>1266.11</v>
      </c>
      <c r="F60" s="490">
        <v>849.93</v>
      </c>
      <c r="G60" s="142">
        <f t="shared" si="1"/>
        <v>67.12923837581253</v>
      </c>
      <c r="H60" s="335"/>
    </row>
    <row r="61" spans="1:8" ht="12.75">
      <c r="A61" s="402"/>
      <c r="B61" s="114"/>
      <c r="C61" s="115">
        <v>4307</v>
      </c>
      <c r="D61" s="90" t="s">
        <v>51</v>
      </c>
      <c r="E61" s="176">
        <v>13823.28</v>
      </c>
      <c r="F61" s="490">
        <v>13818.81</v>
      </c>
      <c r="G61" s="142">
        <f t="shared" si="1"/>
        <v>99.96766324634963</v>
      </c>
      <c r="H61" s="335"/>
    </row>
    <row r="62" spans="1:8" ht="12.75">
      <c r="A62" s="402"/>
      <c r="B62" s="114"/>
      <c r="C62" s="115">
        <v>4309</v>
      </c>
      <c r="D62" s="90" t="s">
        <v>51</v>
      </c>
      <c r="E62" s="176">
        <v>5321.72</v>
      </c>
      <c r="F62" s="490">
        <v>5316.19</v>
      </c>
      <c r="G62" s="142">
        <f t="shared" si="1"/>
        <v>99.89608622776093</v>
      </c>
      <c r="H62" s="336"/>
    </row>
    <row r="63" spans="1:7" ht="12.75">
      <c r="A63" s="134"/>
      <c r="B63" s="132"/>
      <c r="C63" s="135"/>
      <c r="D63" s="324"/>
      <c r="E63" s="155"/>
      <c r="F63" s="155"/>
      <c r="G63" s="155"/>
    </row>
    <row r="64" spans="1:7" ht="12.75">
      <c r="A64" s="29" t="s">
        <v>182</v>
      </c>
      <c r="B64" s="29" t="s">
        <v>183</v>
      </c>
      <c r="C64" s="29" t="s">
        <v>167</v>
      </c>
      <c r="D64" s="29" t="s">
        <v>67</v>
      </c>
      <c r="E64" s="29" t="s">
        <v>72</v>
      </c>
      <c r="F64" s="29" t="s">
        <v>184</v>
      </c>
      <c r="G64" s="29" t="s">
        <v>89</v>
      </c>
    </row>
    <row r="65" spans="1:7" ht="110.25" customHeight="1">
      <c r="A65" s="134"/>
      <c r="B65" s="648" t="s">
        <v>206</v>
      </c>
      <c r="C65" s="647"/>
      <c r="D65" s="647"/>
      <c r="E65" s="647"/>
      <c r="F65" s="647"/>
      <c r="G65" s="97"/>
    </row>
    <row r="66" spans="1:8" ht="12.75">
      <c r="A66" s="82">
        <v>801</v>
      </c>
      <c r="B66" s="153"/>
      <c r="C66" s="82"/>
      <c r="D66" s="84" t="s">
        <v>8</v>
      </c>
      <c r="E66" s="422">
        <f>SUM(,E67,)</f>
        <v>635560.76</v>
      </c>
      <c r="F66" s="434">
        <v>626616.81</v>
      </c>
      <c r="G66" s="322">
        <f>F66/E66%</f>
        <v>98.59274666359201</v>
      </c>
      <c r="H66" s="337"/>
    </row>
    <row r="67" spans="1:8" ht="12.75">
      <c r="A67" s="401"/>
      <c r="B67" s="116">
        <v>80195</v>
      </c>
      <c r="C67" s="117"/>
      <c r="D67" s="88" t="s">
        <v>15</v>
      </c>
      <c r="E67" s="262">
        <f>SUM(E68:E87)</f>
        <v>635560.76</v>
      </c>
      <c r="F67" s="489">
        <f>SUM(F68:F88)</f>
        <v>626616.81</v>
      </c>
      <c r="G67" s="98">
        <f aca="true" t="shared" si="2" ref="G67:G87">F67/E67%</f>
        <v>98.59274666359201</v>
      </c>
      <c r="H67" s="338"/>
    </row>
    <row r="68" spans="1:8" ht="25.5">
      <c r="A68" s="402"/>
      <c r="B68" s="116"/>
      <c r="C68" s="115">
        <v>4017</v>
      </c>
      <c r="D68" s="90" t="s">
        <v>61</v>
      </c>
      <c r="E68" s="176">
        <v>66402</v>
      </c>
      <c r="F68" s="490">
        <v>65830.69</v>
      </c>
      <c r="G68" s="142">
        <f t="shared" si="2"/>
        <v>99.13961928857564</v>
      </c>
      <c r="H68" s="310"/>
    </row>
    <row r="69" spans="1:8" ht="25.5">
      <c r="A69" s="402"/>
      <c r="B69" s="116"/>
      <c r="C69" s="115">
        <v>4019</v>
      </c>
      <c r="D69" s="90" t="s">
        <v>61</v>
      </c>
      <c r="E69" s="176">
        <v>11718</v>
      </c>
      <c r="F69" s="490">
        <v>11617.16</v>
      </c>
      <c r="G69" s="142">
        <f t="shared" si="2"/>
        <v>99.13944359105649</v>
      </c>
      <c r="H69" s="310"/>
    </row>
    <row r="70" spans="1:8" ht="25.5">
      <c r="A70" s="402"/>
      <c r="B70" s="116"/>
      <c r="C70" s="115">
        <v>4117</v>
      </c>
      <c r="D70" s="119" t="s">
        <v>55</v>
      </c>
      <c r="E70" s="176">
        <v>42527.08</v>
      </c>
      <c r="F70" s="490">
        <v>40866.07</v>
      </c>
      <c r="G70" s="142">
        <f t="shared" si="2"/>
        <v>96.09422984131523</v>
      </c>
      <c r="H70" s="334"/>
    </row>
    <row r="71" spans="1:8" ht="25.5">
      <c r="A71" s="402"/>
      <c r="B71" s="116"/>
      <c r="C71" s="115">
        <v>4119</v>
      </c>
      <c r="D71" s="119" t="s">
        <v>55</v>
      </c>
      <c r="E71" s="176">
        <v>7504.78</v>
      </c>
      <c r="F71" s="490">
        <v>7212.26</v>
      </c>
      <c r="G71" s="142">
        <f t="shared" si="2"/>
        <v>96.1022175200339</v>
      </c>
      <c r="H71" s="335"/>
    </row>
    <row r="72" spans="1:8" ht="12.75">
      <c r="A72" s="402"/>
      <c r="B72" s="116"/>
      <c r="C72" s="115">
        <v>4127</v>
      </c>
      <c r="D72" s="90" t="s">
        <v>56</v>
      </c>
      <c r="E72" s="176">
        <v>6595.51</v>
      </c>
      <c r="F72" s="490">
        <v>6458.75</v>
      </c>
      <c r="G72" s="142">
        <f t="shared" si="2"/>
        <v>97.92646815788316</v>
      </c>
      <c r="H72" s="335"/>
    </row>
    <row r="73" spans="1:8" ht="12.75">
      <c r="A73" s="402"/>
      <c r="B73" s="116"/>
      <c r="C73" s="115">
        <v>4129</v>
      </c>
      <c r="D73" s="90" t="s">
        <v>56</v>
      </c>
      <c r="E73" s="176">
        <v>1163.91</v>
      </c>
      <c r="F73" s="490">
        <v>1139.6</v>
      </c>
      <c r="G73" s="142">
        <f t="shared" si="2"/>
        <v>97.91135053397598</v>
      </c>
      <c r="H73" s="335"/>
    </row>
    <row r="74" spans="1:8" ht="12.75">
      <c r="A74" s="402"/>
      <c r="B74" s="116"/>
      <c r="C74" s="115">
        <v>4177</v>
      </c>
      <c r="D74" s="119" t="s">
        <v>117</v>
      </c>
      <c r="E74" s="176">
        <v>218311.01</v>
      </c>
      <c r="F74" s="490">
        <v>218169.29</v>
      </c>
      <c r="G74" s="142">
        <f t="shared" si="2"/>
        <v>99.93508343898918</v>
      </c>
      <c r="H74" s="335"/>
    </row>
    <row r="75" spans="1:8" ht="12.75">
      <c r="A75" s="402"/>
      <c r="B75" s="116"/>
      <c r="C75" s="115">
        <v>4179</v>
      </c>
      <c r="D75" s="119" t="s">
        <v>117</v>
      </c>
      <c r="E75" s="176">
        <v>38525.47</v>
      </c>
      <c r="F75" s="490">
        <v>38500.03</v>
      </c>
      <c r="G75" s="142">
        <f t="shared" si="2"/>
        <v>99.9339657634287</v>
      </c>
      <c r="H75" s="335"/>
    </row>
    <row r="76" spans="1:8" ht="12.75">
      <c r="A76" s="402"/>
      <c r="B76" s="116"/>
      <c r="C76" s="115">
        <v>4217</v>
      </c>
      <c r="D76" s="90" t="s">
        <v>58</v>
      </c>
      <c r="E76" s="176">
        <v>18536.66</v>
      </c>
      <c r="F76" s="490">
        <v>16399.08</v>
      </c>
      <c r="G76" s="142">
        <f t="shared" si="2"/>
        <v>88.46836485105732</v>
      </c>
      <c r="H76" s="335"/>
    </row>
    <row r="77" spans="1:8" ht="12.75">
      <c r="A77" s="402"/>
      <c r="B77" s="116"/>
      <c r="C77" s="115">
        <v>4219</v>
      </c>
      <c r="D77" s="90" t="s">
        <v>58</v>
      </c>
      <c r="E77" s="176">
        <v>3271.18</v>
      </c>
      <c r="F77" s="490">
        <v>2893.94</v>
      </c>
      <c r="G77" s="142">
        <f t="shared" si="2"/>
        <v>88.467770040169</v>
      </c>
      <c r="H77" s="335"/>
    </row>
    <row r="78" spans="1:8" ht="25.5">
      <c r="A78" s="402"/>
      <c r="B78" s="116"/>
      <c r="C78" s="115">
        <v>4247</v>
      </c>
      <c r="D78" s="90" t="s">
        <v>54</v>
      </c>
      <c r="E78" s="176">
        <v>2549.99</v>
      </c>
      <c r="F78" s="490">
        <v>1995.67</v>
      </c>
      <c r="G78" s="142">
        <f t="shared" si="2"/>
        <v>78.26187553676682</v>
      </c>
      <c r="H78" s="335"/>
    </row>
    <row r="79" spans="1:8" ht="25.5">
      <c r="A79" s="402"/>
      <c r="B79" s="116"/>
      <c r="C79" s="115">
        <v>4249</v>
      </c>
      <c r="D79" s="90" t="s">
        <v>54</v>
      </c>
      <c r="E79" s="176">
        <v>450.01</v>
      </c>
      <c r="F79" s="490">
        <v>352.18</v>
      </c>
      <c r="G79" s="142">
        <f t="shared" si="2"/>
        <v>78.26048310037555</v>
      </c>
      <c r="H79" s="335"/>
    </row>
    <row r="80" spans="1:8" ht="12.75">
      <c r="A80" s="402"/>
      <c r="B80" s="116"/>
      <c r="C80" s="115">
        <v>4307</v>
      </c>
      <c r="D80" s="90" t="s">
        <v>51</v>
      </c>
      <c r="E80" s="176">
        <v>182434.36</v>
      </c>
      <c r="F80" s="490">
        <v>180695.32</v>
      </c>
      <c r="G80" s="142">
        <f t="shared" si="2"/>
        <v>99.04675851632337</v>
      </c>
      <c r="H80" s="335"/>
    </row>
    <row r="81" spans="1:8" ht="12.75">
      <c r="A81" s="402"/>
      <c r="B81" s="116"/>
      <c r="C81" s="115">
        <v>4309</v>
      </c>
      <c r="D81" s="90" t="s">
        <v>51</v>
      </c>
      <c r="E81" s="176">
        <v>32885.04</v>
      </c>
      <c r="F81" s="490">
        <v>31887.41</v>
      </c>
      <c r="G81" s="142">
        <f t="shared" si="2"/>
        <v>96.9663105168794</v>
      </c>
      <c r="H81" s="335"/>
    </row>
    <row r="82" spans="1:8" ht="38.25">
      <c r="A82" s="402"/>
      <c r="B82" s="116"/>
      <c r="C82" s="115">
        <v>4377</v>
      </c>
      <c r="D82" s="119" t="s">
        <v>164</v>
      </c>
      <c r="E82" s="176">
        <v>558.72</v>
      </c>
      <c r="F82" s="490">
        <v>558.72</v>
      </c>
      <c r="G82" s="142">
        <f t="shared" si="2"/>
        <v>100</v>
      </c>
      <c r="H82" s="335"/>
    </row>
    <row r="83" spans="1:8" ht="38.25">
      <c r="A83" s="402"/>
      <c r="B83" s="116"/>
      <c r="C83" s="115">
        <v>4379</v>
      </c>
      <c r="D83" s="119" t="s">
        <v>164</v>
      </c>
      <c r="E83" s="176">
        <v>98.64</v>
      </c>
      <c r="F83" s="490">
        <v>98.64</v>
      </c>
      <c r="G83" s="142">
        <f t="shared" si="2"/>
        <v>100</v>
      </c>
      <c r="H83" s="310"/>
    </row>
    <row r="84" spans="1:8" ht="12.75">
      <c r="A84" s="402"/>
      <c r="B84" s="116"/>
      <c r="C84" s="115">
        <v>4417</v>
      </c>
      <c r="D84" s="90" t="s">
        <v>50</v>
      </c>
      <c r="E84" s="176">
        <v>1360</v>
      </c>
      <c r="F84" s="490">
        <v>1360</v>
      </c>
      <c r="G84" s="142">
        <f t="shared" si="2"/>
        <v>100</v>
      </c>
      <c r="H84" s="310"/>
    </row>
    <row r="85" spans="1:8" ht="12.75">
      <c r="A85" s="402"/>
      <c r="B85" s="116"/>
      <c r="C85" s="115">
        <v>4419</v>
      </c>
      <c r="D85" s="90" t="s">
        <v>50</v>
      </c>
      <c r="E85" s="176">
        <v>240</v>
      </c>
      <c r="F85" s="490">
        <v>240</v>
      </c>
      <c r="G85" s="142">
        <f t="shared" si="2"/>
        <v>100</v>
      </c>
      <c r="H85" s="310"/>
    </row>
    <row r="86" spans="1:8" ht="12.75">
      <c r="A86" s="402"/>
      <c r="B86" s="116"/>
      <c r="C86" s="115">
        <v>4437</v>
      </c>
      <c r="D86" s="90" t="s">
        <v>49</v>
      </c>
      <c r="E86" s="176">
        <v>364.18</v>
      </c>
      <c r="F86" s="490">
        <v>290.7</v>
      </c>
      <c r="G86" s="142">
        <f t="shared" si="2"/>
        <v>79.82316436926794</v>
      </c>
      <c r="H86" s="310"/>
    </row>
    <row r="87" spans="1:8" ht="12.75">
      <c r="A87" s="402"/>
      <c r="B87" s="116"/>
      <c r="C87" s="115">
        <v>4439</v>
      </c>
      <c r="D87" s="90" t="s">
        <v>49</v>
      </c>
      <c r="E87" s="176">
        <v>64.22</v>
      </c>
      <c r="F87" s="490">
        <v>51.3</v>
      </c>
      <c r="G87" s="142">
        <f t="shared" si="2"/>
        <v>79.88165680473372</v>
      </c>
      <c r="H87" s="310"/>
    </row>
    <row r="88" spans="1:8" ht="12.75">
      <c r="A88" s="132"/>
      <c r="B88" s="486"/>
      <c r="C88" s="145"/>
      <c r="D88" s="305"/>
      <c r="E88" s="333"/>
      <c r="F88" s="491"/>
      <c r="G88" s="155"/>
      <c r="H88" s="310"/>
    </row>
    <row r="89" spans="1:7" ht="12.75">
      <c r="A89" s="29" t="s">
        <v>182</v>
      </c>
      <c r="B89" s="29" t="s">
        <v>183</v>
      </c>
      <c r="C89" s="29" t="s">
        <v>167</v>
      </c>
      <c r="D89" s="29" t="s">
        <v>67</v>
      </c>
      <c r="E89" s="29" t="s">
        <v>72</v>
      </c>
      <c r="F89" s="29" t="s">
        <v>184</v>
      </c>
      <c r="G89" s="8" t="s">
        <v>89</v>
      </c>
    </row>
    <row r="90" spans="1:8" ht="70.5" customHeight="1">
      <c r="A90" s="650" t="s">
        <v>448</v>
      </c>
      <c r="B90" s="646"/>
      <c r="C90" s="646"/>
      <c r="D90" s="646"/>
      <c r="E90" s="644"/>
      <c r="F90" s="644"/>
      <c r="G90" s="651"/>
      <c r="H90" s="310"/>
    </row>
    <row r="91" spans="1:8" ht="12.75">
      <c r="A91" s="82">
        <v>801</v>
      </c>
      <c r="B91" s="153"/>
      <c r="C91" s="82"/>
      <c r="D91" s="226" t="s">
        <v>8</v>
      </c>
      <c r="E91" s="322">
        <v>49752</v>
      </c>
      <c r="F91" s="434">
        <v>49703.74</v>
      </c>
      <c r="G91" s="322">
        <f>F91/E91%</f>
        <v>99.90299887441711</v>
      </c>
      <c r="H91" s="310"/>
    </row>
    <row r="92" spans="1:8" ht="12.75">
      <c r="A92" s="401"/>
      <c r="B92" s="116">
        <v>80195</v>
      </c>
      <c r="C92" s="117"/>
      <c r="D92" s="224" t="s">
        <v>15</v>
      </c>
      <c r="E92" s="98">
        <f>SUM(E93:E103)</f>
        <v>49752</v>
      </c>
      <c r="F92" s="489">
        <f>SUM(F93:F103)</f>
        <v>49703.740000000005</v>
      </c>
      <c r="G92" s="98">
        <f aca="true" t="shared" si="3" ref="G92:G102">F92/E92%</f>
        <v>99.90299887441712</v>
      </c>
      <c r="H92" s="310"/>
    </row>
    <row r="93" spans="1:8" ht="25.5">
      <c r="A93" s="402"/>
      <c r="B93" s="116"/>
      <c r="C93" s="115">
        <v>4117</v>
      </c>
      <c r="D93" s="206" t="s">
        <v>55</v>
      </c>
      <c r="E93" s="142">
        <v>1998.35</v>
      </c>
      <c r="F93" s="490">
        <v>1994.08</v>
      </c>
      <c r="G93" s="142">
        <f t="shared" si="3"/>
        <v>99.78632371706658</v>
      </c>
      <c r="H93" s="310"/>
    </row>
    <row r="94" spans="1:8" ht="25.5">
      <c r="A94" s="402"/>
      <c r="B94" s="116"/>
      <c r="C94" s="115">
        <v>4119</v>
      </c>
      <c r="D94" s="206" t="s">
        <v>55</v>
      </c>
      <c r="E94" s="142">
        <v>352.65</v>
      </c>
      <c r="F94" s="490">
        <v>351.71</v>
      </c>
      <c r="G94" s="142">
        <f t="shared" si="3"/>
        <v>99.73344676024387</v>
      </c>
      <c r="H94" s="310"/>
    </row>
    <row r="95" spans="1:8" ht="12.75">
      <c r="A95" s="402"/>
      <c r="B95" s="116"/>
      <c r="C95" s="115">
        <v>4127</v>
      </c>
      <c r="D95" s="494" t="s">
        <v>56</v>
      </c>
      <c r="E95" s="142">
        <v>324.7</v>
      </c>
      <c r="F95" s="490">
        <v>323.25</v>
      </c>
      <c r="G95" s="142">
        <f t="shared" si="3"/>
        <v>99.55343393902064</v>
      </c>
      <c r="H95" s="310"/>
    </row>
    <row r="96" spans="1:8" ht="12.75">
      <c r="A96" s="402"/>
      <c r="B96" s="116"/>
      <c r="C96" s="115">
        <v>4129</v>
      </c>
      <c r="D96" s="494" t="s">
        <v>56</v>
      </c>
      <c r="E96" s="142">
        <v>57.3</v>
      </c>
      <c r="F96" s="490">
        <v>57.24</v>
      </c>
      <c r="G96" s="142">
        <f t="shared" si="3"/>
        <v>99.89528795811519</v>
      </c>
      <c r="H96" s="310"/>
    </row>
    <row r="97" spans="1:8" ht="12.75">
      <c r="A97" s="402"/>
      <c r="B97" s="116"/>
      <c r="C97" s="115">
        <v>4177</v>
      </c>
      <c r="D97" s="206" t="s">
        <v>117</v>
      </c>
      <c r="E97" s="142">
        <v>21731.95</v>
      </c>
      <c r="F97" s="490">
        <v>21701.35</v>
      </c>
      <c r="G97" s="142">
        <f t="shared" si="3"/>
        <v>99.85919349161027</v>
      </c>
      <c r="H97" s="310"/>
    </row>
    <row r="98" spans="1:8" ht="12.75">
      <c r="A98" s="402"/>
      <c r="B98" s="116"/>
      <c r="C98" s="115">
        <v>4179</v>
      </c>
      <c r="D98" s="206" t="s">
        <v>117</v>
      </c>
      <c r="E98" s="142">
        <v>3835.05</v>
      </c>
      <c r="F98" s="490">
        <v>3829.65</v>
      </c>
      <c r="G98" s="142">
        <f t="shared" si="3"/>
        <v>99.85919349161027</v>
      </c>
      <c r="H98" s="310"/>
    </row>
    <row r="99" spans="1:8" ht="12.75">
      <c r="A99" s="402"/>
      <c r="B99" s="116"/>
      <c r="C99" s="115">
        <v>4217</v>
      </c>
      <c r="D99" s="494" t="s">
        <v>58</v>
      </c>
      <c r="E99" s="142">
        <v>9316</v>
      </c>
      <c r="F99" s="490">
        <v>9311.29</v>
      </c>
      <c r="G99" s="142">
        <f t="shared" si="3"/>
        <v>99.94944182052384</v>
      </c>
      <c r="H99" s="310"/>
    </row>
    <row r="100" spans="1:8" ht="12.75">
      <c r="A100" s="402"/>
      <c r="B100" s="116"/>
      <c r="C100" s="115">
        <v>4219</v>
      </c>
      <c r="D100" s="494" t="s">
        <v>58</v>
      </c>
      <c r="E100" s="142">
        <v>1644</v>
      </c>
      <c r="F100" s="490">
        <v>1643.17</v>
      </c>
      <c r="G100" s="142">
        <f t="shared" si="3"/>
        <v>99.94951338199513</v>
      </c>
      <c r="H100" s="310"/>
    </row>
    <row r="101" spans="1:8" ht="12.75">
      <c r="A101" s="402"/>
      <c r="B101" s="116"/>
      <c r="C101" s="115">
        <v>4307</v>
      </c>
      <c r="D101" s="494" t="s">
        <v>51</v>
      </c>
      <c r="E101" s="142">
        <v>8918.2</v>
      </c>
      <c r="F101" s="490">
        <v>8918.2</v>
      </c>
      <c r="G101" s="142">
        <f t="shared" si="3"/>
        <v>100</v>
      </c>
      <c r="H101" s="310"/>
    </row>
    <row r="102" spans="1:8" ht="12.75">
      <c r="A102" s="402"/>
      <c r="B102" s="116"/>
      <c r="C102" s="115">
        <v>4309</v>
      </c>
      <c r="D102" s="494" t="s">
        <v>51</v>
      </c>
      <c r="E102" s="142">
        <v>1573.8</v>
      </c>
      <c r="F102" s="490">
        <v>1573.8</v>
      </c>
      <c r="G102" s="142">
        <f t="shared" si="3"/>
        <v>100</v>
      </c>
      <c r="H102" s="310"/>
    </row>
    <row r="103" spans="1:8" ht="12.75">
      <c r="A103" s="132"/>
      <c r="B103" s="486"/>
      <c r="C103" s="145"/>
      <c r="D103" s="325"/>
      <c r="E103" s="155"/>
      <c r="F103" s="491"/>
      <c r="G103" s="155"/>
      <c r="H103" s="310"/>
    </row>
    <row r="104" spans="1:8" ht="101.25" customHeight="1">
      <c r="A104" s="650" t="s">
        <v>450</v>
      </c>
      <c r="B104" s="646"/>
      <c r="C104" s="646"/>
      <c r="D104" s="646"/>
      <c r="E104" s="644"/>
      <c r="F104" s="644"/>
      <c r="G104" s="652"/>
      <c r="H104" s="310"/>
    </row>
    <row r="105" spans="1:8" ht="12.75">
      <c r="A105" s="82">
        <v>801</v>
      </c>
      <c r="B105" s="153"/>
      <c r="C105" s="82"/>
      <c r="D105" s="226" t="s">
        <v>8</v>
      </c>
      <c r="E105" s="434">
        <v>46970</v>
      </c>
      <c r="F105" s="434">
        <v>46910.2</v>
      </c>
      <c r="G105" s="322">
        <f>F105/E105%</f>
        <v>99.87268469235681</v>
      </c>
      <c r="H105" s="310"/>
    </row>
    <row r="106" spans="1:8" ht="12.75">
      <c r="A106" s="401"/>
      <c r="B106" s="116">
        <v>80195</v>
      </c>
      <c r="C106" s="117"/>
      <c r="D106" s="224" t="s">
        <v>15</v>
      </c>
      <c r="E106" s="489">
        <f>SUM(E107:E117)</f>
        <v>46970</v>
      </c>
      <c r="F106" s="489">
        <f>SUM(F107:F117)</f>
        <v>46910.2</v>
      </c>
      <c r="G106" s="98">
        <f aca="true" t="shared" si="4" ref="G106:G116">F106/E106%</f>
        <v>99.87268469235681</v>
      </c>
      <c r="H106" s="310"/>
    </row>
    <row r="107" spans="1:8" ht="25.5">
      <c r="A107" s="402"/>
      <c r="B107" s="116"/>
      <c r="C107" s="115">
        <v>4117</v>
      </c>
      <c r="D107" s="206" t="s">
        <v>55</v>
      </c>
      <c r="E107" s="490">
        <v>1846.2</v>
      </c>
      <c r="F107" s="490">
        <v>1844.19</v>
      </c>
      <c r="G107" s="142">
        <f t="shared" si="4"/>
        <v>99.89112772180695</v>
      </c>
      <c r="H107" s="310"/>
    </row>
    <row r="108" spans="1:8" ht="25.5">
      <c r="A108" s="402"/>
      <c r="B108" s="116"/>
      <c r="C108" s="115">
        <v>4119</v>
      </c>
      <c r="D108" s="206" t="s">
        <v>55</v>
      </c>
      <c r="E108" s="490">
        <v>325.8</v>
      </c>
      <c r="F108" s="490">
        <v>325.45</v>
      </c>
      <c r="G108" s="142">
        <f t="shared" si="4"/>
        <v>99.89257213014119</v>
      </c>
      <c r="H108" s="310"/>
    </row>
    <row r="109" spans="1:8" ht="12.75">
      <c r="A109" s="402"/>
      <c r="B109" s="116"/>
      <c r="C109" s="115">
        <v>4127</v>
      </c>
      <c r="D109" s="494" t="s">
        <v>56</v>
      </c>
      <c r="E109" s="490">
        <v>300.05</v>
      </c>
      <c r="F109" s="490">
        <v>299.21</v>
      </c>
      <c r="G109" s="142">
        <f t="shared" si="4"/>
        <v>99.72004665889017</v>
      </c>
      <c r="H109" s="310"/>
    </row>
    <row r="110" spans="1:8" ht="12.75">
      <c r="A110" s="402"/>
      <c r="B110" s="116"/>
      <c r="C110" s="115">
        <v>4129</v>
      </c>
      <c r="D110" s="494" t="s">
        <v>56</v>
      </c>
      <c r="E110" s="490">
        <v>52.95</v>
      </c>
      <c r="F110" s="490">
        <v>52.79</v>
      </c>
      <c r="G110" s="142">
        <f t="shared" si="4"/>
        <v>99.69782813975446</v>
      </c>
      <c r="H110" s="310"/>
    </row>
    <row r="111" spans="1:8" ht="12.75">
      <c r="A111" s="402"/>
      <c r="B111" s="116"/>
      <c r="C111" s="115">
        <v>4177</v>
      </c>
      <c r="D111" s="206" t="s">
        <v>117</v>
      </c>
      <c r="E111" s="490">
        <v>15746.25</v>
      </c>
      <c r="F111" s="490">
        <v>15740.3</v>
      </c>
      <c r="G111" s="142">
        <f t="shared" si="4"/>
        <v>99.96221322537112</v>
      </c>
      <c r="H111" s="310"/>
    </row>
    <row r="112" spans="1:8" ht="12.75">
      <c r="A112" s="402"/>
      <c r="B112" s="116"/>
      <c r="C112" s="115">
        <v>4179</v>
      </c>
      <c r="D112" s="206" t="s">
        <v>117</v>
      </c>
      <c r="E112" s="490">
        <v>2778.75</v>
      </c>
      <c r="F112" s="490">
        <v>2777.7</v>
      </c>
      <c r="G112" s="142">
        <f t="shared" si="4"/>
        <v>99.9622132253711</v>
      </c>
      <c r="H112" s="310"/>
    </row>
    <row r="113" spans="1:8" ht="12.75">
      <c r="A113" s="402"/>
      <c r="B113" s="116"/>
      <c r="C113" s="115">
        <v>4217</v>
      </c>
      <c r="D113" s="494" t="s">
        <v>58</v>
      </c>
      <c r="E113" s="490">
        <v>4921.5</v>
      </c>
      <c r="F113" s="490">
        <v>4912.98</v>
      </c>
      <c r="G113" s="142">
        <f t="shared" si="4"/>
        <v>99.82688204815604</v>
      </c>
      <c r="H113" s="310"/>
    </row>
    <row r="114" spans="1:8" ht="12.75">
      <c r="A114" s="402"/>
      <c r="B114" s="116"/>
      <c r="C114" s="115">
        <v>4219</v>
      </c>
      <c r="D114" s="494" t="s">
        <v>58</v>
      </c>
      <c r="E114" s="490">
        <v>868.5</v>
      </c>
      <c r="F114" s="490">
        <v>867</v>
      </c>
      <c r="G114" s="142">
        <f t="shared" si="4"/>
        <v>99.82728842832469</v>
      </c>
      <c r="H114" s="310"/>
    </row>
    <row r="115" spans="1:8" ht="12.75">
      <c r="A115" s="402"/>
      <c r="B115" s="116"/>
      <c r="C115" s="115">
        <v>4307</v>
      </c>
      <c r="D115" s="494" t="s">
        <v>51</v>
      </c>
      <c r="E115" s="490">
        <v>17110.5</v>
      </c>
      <c r="F115" s="490">
        <v>17076.99</v>
      </c>
      <c r="G115" s="142">
        <f t="shared" si="4"/>
        <v>99.80415534321033</v>
      </c>
      <c r="H115" s="310"/>
    </row>
    <row r="116" spans="1:8" ht="12.75">
      <c r="A116" s="402"/>
      <c r="B116" s="116"/>
      <c r="C116" s="115">
        <v>4309</v>
      </c>
      <c r="D116" s="494" t="s">
        <v>51</v>
      </c>
      <c r="E116" s="490">
        <v>3019.5</v>
      </c>
      <c r="F116" s="490">
        <v>3013.59</v>
      </c>
      <c r="G116" s="142">
        <f t="shared" si="4"/>
        <v>99.80427223050174</v>
      </c>
      <c r="H116" s="310"/>
    </row>
    <row r="117" spans="1:8" ht="12.75">
      <c r="A117" s="132"/>
      <c r="B117" s="486"/>
      <c r="C117" s="145"/>
      <c r="D117" s="325"/>
      <c r="E117" s="491"/>
      <c r="F117" s="491"/>
      <c r="G117" s="155"/>
      <c r="H117" s="310"/>
    </row>
    <row r="118" spans="1:7" ht="12.75">
      <c r="A118" s="29" t="s">
        <v>182</v>
      </c>
      <c r="B118" s="29" t="s">
        <v>183</v>
      </c>
      <c r="C118" s="29" t="s">
        <v>167</v>
      </c>
      <c r="D118" s="29" t="s">
        <v>67</v>
      </c>
      <c r="E118" s="29" t="s">
        <v>72</v>
      </c>
      <c r="F118" s="29" t="s">
        <v>184</v>
      </c>
      <c r="G118" s="8" t="s">
        <v>89</v>
      </c>
    </row>
    <row r="119" spans="1:7" ht="84" customHeight="1">
      <c r="A119" s="157"/>
      <c r="B119" s="646" t="s">
        <v>449</v>
      </c>
      <c r="C119" s="646"/>
      <c r="D119" s="646"/>
      <c r="E119" s="646"/>
      <c r="F119" s="646"/>
      <c r="G119" s="158"/>
    </row>
    <row r="120" spans="1:7" ht="25.5">
      <c r="A120" s="290" t="s">
        <v>368</v>
      </c>
      <c r="B120" s="293"/>
      <c r="C120" s="292"/>
      <c r="D120" s="266" t="s">
        <v>341</v>
      </c>
      <c r="E120" s="261">
        <v>94236</v>
      </c>
      <c r="F120" s="532">
        <v>94030.43</v>
      </c>
      <c r="G120" s="139">
        <f aca="true" t="shared" si="5" ref="G120:G136">F120/E120%</f>
        <v>99.78185619084</v>
      </c>
    </row>
    <row r="121" spans="1:8" ht="12.75">
      <c r="A121" s="401"/>
      <c r="B121" s="116" t="s">
        <v>369</v>
      </c>
      <c r="C121" s="117"/>
      <c r="D121" s="267" t="s">
        <v>15</v>
      </c>
      <c r="E121" s="262">
        <v>94236</v>
      </c>
      <c r="F121" s="489">
        <v>94030.43</v>
      </c>
      <c r="G121" s="348">
        <f t="shared" si="5"/>
        <v>99.78185619084</v>
      </c>
      <c r="H121" s="310"/>
    </row>
    <row r="122" spans="1:8" ht="12.75">
      <c r="A122" s="402"/>
      <c r="B122" s="114"/>
      <c r="C122" s="115" t="s">
        <v>370</v>
      </c>
      <c r="D122" s="90" t="s">
        <v>62</v>
      </c>
      <c r="E122" s="176">
        <v>9894.78</v>
      </c>
      <c r="F122" s="490">
        <v>9894.78</v>
      </c>
      <c r="G122" s="140">
        <f t="shared" si="5"/>
        <v>100</v>
      </c>
      <c r="H122" s="310"/>
    </row>
    <row r="123" spans="1:8" ht="25.5">
      <c r="A123" s="402"/>
      <c r="B123" s="114"/>
      <c r="C123" s="115" t="s">
        <v>371</v>
      </c>
      <c r="D123" s="90" t="s">
        <v>61</v>
      </c>
      <c r="E123" s="176">
        <v>17973.34</v>
      </c>
      <c r="F123" s="490">
        <v>17973.34</v>
      </c>
      <c r="G123" s="140">
        <f t="shared" si="5"/>
        <v>100</v>
      </c>
      <c r="H123" s="310"/>
    </row>
    <row r="124" spans="1:8" ht="25.5">
      <c r="A124" s="402"/>
      <c r="B124" s="114"/>
      <c r="C124" s="115" t="s">
        <v>372</v>
      </c>
      <c r="D124" s="90" t="s">
        <v>61</v>
      </c>
      <c r="E124" s="176">
        <v>951.51</v>
      </c>
      <c r="F124" s="490">
        <v>951.51</v>
      </c>
      <c r="G124" s="140">
        <f t="shared" si="5"/>
        <v>100</v>
      </c>
      <c r="H124" s="310"/>
    </row>
    <row r="125" spans="1:8" ht="25.5">
      <c r="A125" s="402"/>
      <c r="B125" s="114"/>
      <c r="C125" s="115" t="s">
        <v>373</v>
      </c>
      <c r="D125" s="90" t="s">
        <v>60</v>
      </c>
      <c r="E125" s="176">
        <v>1616.85</v>
      </c>
      <c r="F125" s="490">
        <v>1616.73</v>
      </c>
      <c r="G125" s="140">
        <f t="shared" si="5"/>
        <v>99.99257816123946</v>
      </c>
      <c r="H125" s="310"/>
    </row>
    <row r="126" spans="1:8" ht="25.5">
      <c r="A126" s="402"/>
      <c r="B126" s="114"/>
      <c r="C126" s="115" t="s">
        <v>374</v>
      </c>
      <c r="D126" s="90" t="s">
        <v>60</v>
      </c>
      <c r="E126" s="176">
        <v>85.6</v>
      </c>
      <c r="F126" s="490">
        <v>85.59</v>
      </c>
      <c r="G126" s="140">
        <f t="shared" si="5"/>
        <v>99.98831775700936</v>
      </c>
      <c r="H126" s="310"/>
    </row>
    <row r="127" spans="1:8" ht="25.5">
      <c r="A127" s="402"/>
      <c r="B127" s="114"/>
      <c r="C127" s="115" t="s">
        <v>375</v>
      </c>
      <c r="D127" s="90" t="s">
        <v>55</v>
      </c>
      <c r="E127" s="176">
        <v>3198.75</v>
      </c>
      <c r="F127" s="490">
        <v>3198.75</v>
      </c>
      <c r="G127" s="140">
        <f t="shared" si="5"/>
        <v>100</v>
      </c>
      <c r="H127" s="310"/>
    </row>
    <row r="128" spans="1:8" ht="25.5">
      <c r="A128" s="402"/>
      <c r="B128" s="114"/>
      <c r="C128" s="115" t="s">
        <v>376</v>
      </c>
      <c r="D128" s="90" t="s">
        <v>55</v>
      </c>
      <c r="E128" s="176">
        <v>169.34</v>
      </c>
      <c r="F128" s="490">
        <v>169.34</v>
      </c>
      <c r="G128" s="140">
        <f t="shared" si="5"/>
        <v>100</v>
      </c>
      <c r="H128" s="310"/>
    </row>
    <row r="129" spans="1:8" ht="12.75">
      <c r="A129" s="402"/>
      <c r="B129" s="114"/>
      <c r="C129" s="115" t="s">
        <v>377</v>
      </c>
      <c r="D129" s="90" t="s">
        <v>56</v>
      </c>
      <c r="E129" s="176">
        <v>491.99</v>
      </c>
      <c r="F129" s="490">
        <v>491.99</v>
      </c>
      <c r="G129" s="140">
        <f t="shared" si="5"/>
        <v>100</v>
      </c>
      <c r="H129" s="310"/>
    </row>
    <row r="130" spans="1:8" ht="12.75">
      <c r="A130" s="402"/>
      <c r="B130" s="114"/>
      <c r="C130" s="115" t="s">
        <v>378</v>
      </c>
      <c r="D130" s="90" t="s">
        <v>56</v>
      </c>
      <c r="E130" s="176">
        <v>26.06</v>
      </c>
      <c r="F130" s="490">
        <v>26.06</v>
      </c>
      <c r="G130" s="140">
        <f t="shared" si="5"/>
        <v>100</v>
      </c>
      <c r="H130" s="310"/>
    </row>
    <row r="131" spans="1:8" ht="12.75">
      <c r="A131" s="402"/>
      <c r="B131" s="114"/>
      <c r="C131" s="115" t="s">
        <v>379</v>
      </c>
      <c r="D131" s="119" t="s">
        <v>117</v>
      </c>
      <c r="E131" s="176">
        <v>7555.76</v>
      </c>
      <c r="F131" s="490">
        <v>7555.76</v>
      </c>
      <c r="G131" s="140">
        <f t="shared" si="5"/>
        <v>99.99999999999999</v>
      </c>
      <c r="H131" s="310"/>
    </row>
    <row r="132" spans="1:8" ht="12.75">
      <c r="A132" s="402"/>
      <c r="B132" s="114"/>
      <c r="C132" s="115" t="s">
        <v>380</v>
      </c>
      <c r="D132" s="119" t="s">
        <v>117</v>
      </c>
      <c r="E132" s="176">
        <v>400.02</v>
      </c>
      <c r="F132" s="490">
        <v>400.02</v>
      </c>
      <c r="G132" s="140">
        <f t="shared" si="5"/>
        <v>100</v>
      </c>
      <c r="H132" s="310"/>
    </row>
    <row r="133" spans="1:8" ht="12.75">
      <c r="A133" s="402"/>
      <c r="B133" s="114"/>
      <c r="C133" s="115" t="s">
        <v>381</v>
      </c>
      <c r="D133" s="90" t="s">
        <v>58</v>
      </c>
      <c r="E133" s="176">
        <v>7360.33</v>
      </c>
      <c r="F133" s="490">
        <v>7165.18</v>
      </c>
      <c r="G133" s="140">
        <f t="shared" si="5"/>
        <v>97.34862431439895</v>
      </c>
      <c r="H133" s="310"/>
    </row>
    <row r="134" spans="1:8" ht="12.75">
      <c r="A134" s="402"/>
      <c r="B134" s="114"/>
      <c r="C134" s="115" t="s">
        <v>382</v>
      </c>
      <c r="D134" s="90" t="s">
        <v>58</v>
      </c>
      <c r="E134" s="176">
        <v>389.67</v>
      </c>
      <c r="F134" s="490">
        <v>379.38</v>
      </c>
      <c r="G134" s="140">
        <f t="shared" si="5"/>
        <v>97.35930402648394</v>
      </c>
      <c r="H134" s="310"/>
    </row>
    <row r="135" spans="1:8" ht="12.75" customHeight="1">
      <c r="A135" s="402"/>
      <c r="B135" s="114"/>
      <c r="C135" s="115" t="s">
        <v>383</v>
      </c>
      <c r="D135" s="90" t="s">
        <v>51</v>
      </c>
      <c r="E135" s="176">
        <v>41903.58</v>
      </c>
      <c r="F135" s="490">
        <v>41903.58</v>
      </c>
      <c r="G135" s="140">
        <f t="shared" si="5"/>
        <v>100</v>
      </c>
      <c r="H135" s="310"/>
    </row>
    <row r="136" spans="1:8" ht="12.75">
      <c r="A136" s="402"/>
      <c r="B136" s="114"/>
      <c r="C136" s="115" t="s">
        <v>384</v>
      </c>
      <c r="D136" s="90" t="s">
        <v>51</v>
      </c>
      <c r="E136" s="176">
        <v>2218.42</v>
      </c>
      <c r="F136" s="490">
        <v>2218.42</v>
      </c>
      <c r="G136" s="140">
        <f t="shared" si="5"/>
        <v>100</v>
      </c>
      <c r="H136" s="310"/>
    </row>
    <row r="137" spans="1:7" ht="93.75" customHeight="1">
      <c r="A137" s="28"/>
      <c r="B137" s="646" t="s">
        <v>316</v>
      </c>
      <c r="C137" s="646"/>
      <c r="D137" s="646"/>
      <c r="E137" s="646"/>
      <c r="F137" s="646"/>
      <c r="G137" s="16"/>
    </row>
    <row r="138" spans="1:7" s="35" customFormat="1" ht="12.75">
      <c r="A138" s="152">
        <v>750</v>
      </c>
      <c r="B138" s="82"/>
      <c r="C138" s="153"/>
      <c r="D138" s="84" t="s">
        <v>3</v>
      </c>
      <c r="E138" s="422">
        <v>4080</v>
      </c>
      <c r="F138" s="322">
        <v>0</v>
      </c>
      <c r="G138" s="322">
        <v>0</v>
      </c>
    </row>
    <row r="139" spans="1:7" s="37" customFormat="1" ht="12.75">
      <c r="A139" s="340"/>
      <c r="B139" s="88">
        <v>75095</v>
      </c>
      <c r="C139" s="94"/>
      <c r="D139" s="38" t="s">
        <v>15</v>
      </c>
      <c r="E139" s="262">
        <v>4080</v>
      </c>
      <c r="F139" s="98">
        <v>0</v>
      </c>
      <c r="G139" s="98">
        <v>0</v>
      </c>
    </row>
    <row r="140" spans="1:7" ht="76.5">
      <c r="A140" s="483"/>
      <c r="B140" s="484"/>
      <c r="C140" s="485">
        <v>2339</v>
      </c>
      <c r="D140" s="305" t="s">
        <v>217</v>
      </c>
      <c r="E140" s="333">
        <v>4080</v>
      </c>
      <c r="F140" s="155">
        <v>0</v>
      </c>
      <c r="G140" s="155">
        <v>0</v>
      </c>
    </row>
    <row r="141" spans="5:6" ht="12.75">
      <c r="E141" s="284"/>
      <c r="F141" s="284"/>
    </row>
    <row r="145" ht="12.75">
      <c r="E145" s="307"/>
    </row>
  </sheetData>
  <mergeCells count="13">
    <mergeCell ref="B137:F137"/>
    <mergeCell ref="B48:F48"/>
    <mergeCell ref="B65:F65"/>
    <mergeCell ref="B119:F119"/>
    <mergeCell ref="A90:G90"/>
    <mergeCell ref="A104:G104"/>
    <mergeCell ref="B32:F32"/>
    <mergeCell ref="B38:F38"/>
    <mergeCell ref="B9:F9"/>
    <mergeCell ref="B13:F13"/>
    <mergeCell ref="B27:F27"/>
    <mergeCell ref="B17:F17"/>
    <mergeCell ref="B23:F2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  <rowBreaks count="5" manualBreakCount="5">
    <brk id="21" max="255" man="1"/>
    <brk id="36" max="255" man="1"/>
    <brk id="63" max="255" man="1"/>
    <brk id="88" max="255" man="1"/>
    <brk id="1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4">
      <selection activeCell="M13" sqref="M13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5.25390625" style="0" customWidth="1"/>
    <col min="4" max="4" width="36.125" style="0" customWidth="1"/>
    <col min="5" max="5" width="10.375" style="0" customWidth="1"/>
    <col min="6" max="6" width="10.00390625" style="0" customWidth="1"/>
    <col min="7" max="7" width="9.125" style="563" customWidth="1"/>
  </cols>
  <sheetData>
    <row r="1" spans="6:7" ht="12.75">
      <c r="F1" t="s">
        <v>318</v>
      </c>
      <c r="G1" s="564"/>
    </row>
    <row r="3" spans="1:7" ht="12.75">
      <c r="A3" s="39"/>
      <c r="B3" s="39"/>
      <c r="C3" s="39"/>
      <c r="D3" s="39" t="s">
        <v>102</v>
      </c>
      <c r="E3" s="39"/>
      <c r="F3" s="39"/>
      <c r="G3" s="39"/>
    </row>
    <row r="4" spans="1:7" ht="12.75">
      <c r="A4" s="39"/>
      <c r="B4" s="39"/>
      <c r="C4" s="39"/>
      <c r="D4" s="39" t="s">
        <v>104</v>
      </c>
      <c r="E4" s="39"/>
      <c r="F4" s="39"/>
      <c r="G4" s="39"/>
    </row>
    <row r="5" spans="1:7" ht="12.75">
      <c r="A5" s="39"/>
      <c r="B5" s="39"/>
      <c r="C5" s="39"/>
      <c r="D5" s="39" t="s">
        <v>478</v>
      </c>
      <c r="E5" s="39"/>
      <c r="F5" s="39"/>
      <c r="G5" s="39"/>
    </row>
    <row r="6" spans="1:7" ht="12.75">
      <c r="A6" s="28" t="s">
        <v>64</v>
      </c>
      <c r="B6" s="29" t="s">
        <v>65</v>
      </c>
      <c r="C6" s="9" t="s">
        <v>66</v>
      </c>
      <c r="D6" s="29" t="s">
        <v>67</v>
      </c>
      <c r="E6" s="501" t="s">
        <v>72</v>
      </c>
      <c r="F6" s="120" t="s">
        <v>103</v>
      </c>
      <c r="G6" s="571" t="s">
        <v>89</v>
      </c>
    </row>
    <row r="7" spans="1:7" s="35" customFormat="1" ht="12.75">
      <c r="A7" s="495">
        <v>750</v>
      </c>
      <c r="B7" s="495"/>
      <c r="C7" s="495"/>
      <c r="D7" s="496" t="s">
        <v>3</v>
      </c>
      <c r="E7" s="502">
        <v>147</v>
      </c>
      <c r="F7" s="504">
        <v>31</v>
      </c>
      <c r="G7" s="505">
        <f>F7/E7%</f>
        <v>21.08843537414966</v>
      </c>
    </row>
    <row r="8" spans="1:7" s="37" customFormat="1" ht="15.75">
      <c r="A8" s="506"/>
      <c r="B8" s="497">
        <v>75011</v>
      </c>
      <c r="C8" s="497"/>
      <c r="D8" s="498" t="s">
        <v>69</v>
      </c>
      <c r="E8" s="503">
        <v>147</v>
      </c>
      <c r="F8" s="507">
        <v>31</v>
      </c>
      <c r="G8" s="508">
        <f>F8/E8%</f>
        <v>21.08843537414966</v>
      </c>
    </row>
    <row r="9" spans="1:7" s="37" customFormat="1" ht="31.5">
      <c r="A9" s="506"/>
      <c r="B9" s="497"/>
      <c r="C9" s="129" t="s">
        <v>134</v>
      </c>
      <c r="D9" s="36" t="s">
        <v>47</v>
      </c>
      <c r="E9" s="573">
        <v>0</v>
      </c>
      <c r="F9" s="574">
        <v>31</v>
      </c>
      <c r="G9" s="572">
        <v>0</v>
      </c>
    </row>
    <row r="10" spans="1:7" ht="47.25">
      <c r="A10" s="7"/>
      <c r="B10" s="7"/>
      <c r="C10" s="499">
        <v>2350</v>
      </c>
      <c r="D10" s="500" t="s">
        <v>454</v>
      </c>
      <c r="E10" s="473">
        <v>147</v>
      </c>
      <c r="F10" s="109">
        <v>0</v>
      </c>
      <c r="G10" s="572">
        <f>F10/E10%</f>
        <v>0</v>
      </c>
    </row>
    <row r="11" spans="1:7" s="243" customFormat="1" ht="15.75">
      <c r="A11" s="121">
        <v>852</v>
      </c>
      <c r="B11" s="122"/>
      <c r="C11" s="123"/>
      <c r="D11" s="124" t="s">
        <v>110</v>
      </c>
      <c r="E11" s="471">
        <v>0</v>
      </c>
      <c r="F11" s="85">
        <v>19762.34</v>
      </c>
      <c r="G11" s="505">
        <v>0</v>
      </c>
    </row>
    <row r="12" spans="1:7" s="244" customFormat="1" ht="47.25">
      <c r="A12" s="125"/>
      <c r="B12" s="126">
        <v>85212</v>
      </c>
      <c r="C12" s="127"/>
      <c r="D12" s="128" t="s">
        <v>111</v>
      </c>
      <c r="E12" s="470">
        <v>0</v>
      </c>
      <c r="F12" s="89">
        <v>19762.34</v>
      </c>
      <c r="G12" s="508">
        <v>0</v>
      </c>
    </row>
    <row r="13" spans="1:7" s="245" customFormat="1" ht="31.5">
      <c r="A13" s="148"/>
      <c r="B13" s="149"/>
      <c r="C13" s="129" t="s">
        <v>137</v>
      </c>
      <c r="D13" s="36" t="s">
        <v>68</v>
      </c>
      <c r="E13" s="472">
        <v>0</v>
      </c>
      <c r="F13" s="150">
        <v>1562.61</v>
      </c>
      <c r="G13" s="572">
        <v>0</v>
      </c>
    </row>
    <row r="14" spans="1:7" s="245" customFormat="1" ht="31.5">
      <c r="A14" s="148"/>
      <c r="B14" s="149"/>
      <c r="C14" s="129" t="s">
        <v>134</v>
      </c>
      <c r="D14" s="36" t="s">
        <v>47</v>
      </c>
      <c r="E14" s="472">
        <v>0</v>
      </c>
      <c r="F14" s="150">
        <v>2982.94</v>
      </c>
      <c r="G14" s="572">
        <v>0</v>
      </c>
    </row>
    <row r="15" spans="1:7" ht="31.5">
      <c r="A15" s="14"/>
      <c r="B15" s="7"/>
      <c r="C15" s="129" t="s">
        <v>409</v>
      </c>
      <c r="D15" s="36" t="s">
        <v>410</v>
      </c>
      <c r="E15" s="473">
        <v>0</v>
      </c>
      <c r="F15" s="109">
        <v>15216.79</v>
      </c>
      <c r="G15" s="572">
        <v>0</v>
      </c>
    </row>
    <row r="16" spans="1:7" ht="12.75">
      <c r="A16" s="28"/>
      <c r="B16" s="29"/>
      <c r="C16" s="9"/>
      <c r="D16" s="107" t="s">
        <v>76</v>
      </c>
      <c r="E16" s="474">
        <v>147</v>
      </c>
      <c r="F16" s="118">
        <f>SUM(F7,F11)</f>
        <v>19793.34</v>
      </c>
      <c r="G16" s="251">
        <f>F16/E16%</f>
        <v>13464.857142857143</v>
      </c>
    </row>
    <row r="17" spans="1:7" ht="12.75">
      <c r="A17" s="23"/>
      <c r="B17" s="23"/>
      <c r="C17" s="23"/>
      <c r="D17" s="23"/>
      <c r="E17" s="23"/>
      <c r="F17" s="23"/>
      <c r="G17" s="23"/>
    </row>
    <row r="21" ht="12.75">
      <c r="E21" s="30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6">
      <selection activeCell="C18" sqref="C18"/>
    </sheetView>
  </sheetViews>
  <sheetFormatPr defaultColWidth="9.00390625" defaultRowHeight="12.75"/>
  <cols>
    <col min="1" max="1" width="3.625" style="0" bestFit="1" customWidth="1"/>
    <col min="2" max="2" width="5.875" style="0" customWidth="1"/>
    <col min="3" max="4" width="7.00390625" style="0" customWidth="1"/>
    <col min="5" max="5" width="27.875" style="2" customWidth="1"/>
    <col min="6" max="6" width="13.875" style="607" customWidth="1"/>
    <col min="7" max="7" width="12.00390625" style="599" customWidth="1"/>
    <col min="8" max="8" width="12.875" style="0" customWidth="1"/>
    <col min="9" max="9" width="11.00390625" style="0" customWidth="1"/>
    <col min="10" max="10" width="12.875" style="0" bestFit="1" customWidth="1"/>
    <col min="11" max="11" width="49.375" style="2" customWidth="1"/>
  </cols>
  <sheetData>
    <row r="1" ht="12.75">
      <c r="J1" t="s">
        <v>442</v>
      </c>
    </row>
    <row r="3" ht="12.75">
      <c r="E3" s="113" t="s">
        <v>513</v>
      </c>
    </row>
    <row r="5" spans="1:11" ht="12.75">
      <c r="A5" s="6" t="s">
        <v>77</v>
      </c>
      <c r="B5" s="6" t="s">
        <v>64</v>
      </c>
      <c r="C5" s="6" t="s">
        <v>65</v>
      </c>
      <c r="D5" s="6" t="s">
        <v>167</v>
      </c>
      <c r="E5" s="560" t="s">
        <v>95</v>
      </c>
      <c r="F5" s="605" t="s">
        <v>96</v>
      </c>
      <c r="G5" s="600" t="s">
        <v>97</v>
      </c>
      <c r="H5" s="9"/>
      <c r="I5" s="9"/>
      <c r="J5" s="16"/>
      <c r="K5" s="478"/>
    </row>
    <row r="6" spans="1:11" ht="12.75">
      <c r="A6" s="7"/>
      <c r="B6" s="7"/>
      <c r="C6" s="7"/>
      <c r="D6" s="7"/>
      <c r="E6" s="159"/>
      <c r="F6" s="608" t="s">
        <v>441</v>
      </c>
      <c r="G6" s="601" t="s">
        <v>98</v>
      </c>
      <c r="H6" s="6" t="s">
        <v>78</v>
      </c>
      <c r="I6" s="4"/>
      <c r="J6" s="7" t="s">
        <v>156</v>
      </c>
      <c r="K6" s="479" t="s">
        <v>99</v>
      </c>
    </row>
    <row r="7" spans="1:11" ht="12.75">
      <c r="A7" s="8"/>
      <c r="B7" s="8"/>
      <c r="C7" s="8"/>
      <c r="D7" s="8"/>
      <c r="E7" s="559"/>
      <c r="F7" s="606"/>
      <c r="G7" s="602" t="s">
        <v>100</v>
      </c>
      <c r="H7" s="8" t="s">
        <v>79</v>
      </c>
      <c r="I7" s="5" t="s">
        <v>101</v>
      </c>
      <c r="J7" s="8" t="s">
        <v>157</v>
      </c>
      <c r="K7" s="480"/>
    </row>
    <row r="8" spans="1:11" ht="12.75">
      <c r="A8" s="29">
        <v>1</v>
      </c>
      <c r="B8" s="29">
        <v>2</v>
      </c>
      <c r="C8" s="29">
        <v>3</v>
      </c>
      <c r="D8" s="146">
        <v>4</v>
      </c>
      <c r="E8" s="588">
        <v>5</v>
      </c>
      <c r="F8" s="609">
        <v>6</v>
      </c>
      <c r="G8" s="603">
        <v>7</v>
      </c>
      <c r="H8" s="146">
        <v>8</v>
      </c>
      <c r="I8" s="29">
        <v>9</v>
      </c>
      <c r="J8" s="29">
        <v>10</v>
      </c>
      <c r="K8" s="15">
        <v>11</v>
      </c>
    </row>
    <row r="9" spans="1:11" ht="255">
      <c r="A9" s="29">
        <v>1</v>
      </c>
      <c r="B9" s="29">
        <v>600</v>
      </c>
      <c r="C9" s="29">
        <v>60014</v>
      </c>
      <c r="D9" s="146">
        <v>6300</v>
      </c>
      <c r="E9" s="15" t="s">
        <v>493</v>
      </c>
      <c r="F9" s="598">
        <v>99938.39</v>
      </c>
      <c r="G9" s="598">
        <v>99938.39</v>
      </c>
      <c r="H9" s="146"/>
      <c r="I9" s="29"/>
      <c r="J9" s="29"/>
      <c r="K9" s="15" t="s">
        <v>530</v>
      </c>
    </row>
    <row r="10" spans="1:12" ht="76.5">
      <c r="A10" s="252" t="s">
        <v>506</v>
      </c>
      <c r="B10" s="253">
        <v>600</v>
      </c>
      <c r="C10" s="475">
        <v>60016</v>
      </c>
      <c r="D10" s="477" t="s">
        <v>439</v>
      </c>
      <c r="E10" s="492" t="s">
        <v>440</v>
      </c>
      <c r="F10" s="598">
        <v>4526.4</v>
      </c>
      <c r="G10" s="598">
        <v>4526.4</v>
      </c>
      <c r="H10" s="344"/>
      <c r="I10" s="493"/>
      <c r="J10" s="493"/>
      <c r="K10" s="15" t="s">
        <v>492</v>
      </c>
      <c r="L10" s="2"/>
    </row>
    <row r="11" spans="1:12" ht="51">
      <c r="A11" s="252" t="s">
        <v>507</v>
      </c>
      <c r="B11" s="475">
        <v>600</v>
      </c>
      <c r="C11" s="475">
        <v>60016</v>
      </c>
      <c r="D11" s="475">
        <v>6050</v>
      </c>
      <c r="E11" s="476" t="s">
        <v>415</v>
      </c>
      <c r="F11" s="604">
        <v>10074.93</v>
      </c>
      <c r="G11" s="603" t="s">
        <v>514</v>
      </c>
      <c r="H11" s="344"/>
      <c r="I11" s="493"/>
      <c r="J11" s="493"/>
      <c r="K11" s="15" t="s">
        <v>515</v>
      </c>
      <c r="L11" s="2"/>
    </row>
    <row r="12" spans="1:12" ht="51">
      <c r="A12" s="252" t="s">
        <v>508</v>
      </c>
      <c r="B12" s="475">
        <v>600</v>
      </c>
      <c r="C12" s="475">
        <v>60016</v>
      </c>
      <c r="D12" s="475">
        <v>6050</v>
      </c>
      <c r="E12" s="476" t="s">
        <v>494</v>
      </c>
      <c r="F12" s="598">
        <v>123852.98</v>
      </c>
      <c r="G12" s="598">
        <v>65852.98</v>
      </c>
      <c r="H12" s="344"/>
      <c r="I12" s="493">
        <v>58000</v>
      </c>
      <c r="J12" s="493"/>
      <c r="K12" s="15" t="s">
        <v>516</v>
      </c>
      <c r="L12" s="2"/>
    </row>
    <row r="13" spans="1:12" ht="63.75">
      <c r="A13" s="252" t="s">
        <v>509</v>
      </c>
      <c r="B13" s="475">
        <v>600</v>
      </c>
      <c r="C13" s="475">
        <v>60016</v>
      </c>
      <c r="D13" s="475">
        <v>6050</v>
      </c>
      <c r="E13" s="492" t="s">
        <v>495</v>
      </c>
      <c r="F13" s="604">
        <v>34993.54</v>
      </c>
      <c r="G13" s="603" t="s">
        <v>517</v>
      </c>
      <c r="H13" s="344"/>
      <c r="I13" s="493"/>
      <c r="J13" s="493"/>
      <c r="K13" s="15" t="s">
        <v>518</v>
      </c>
      <c r="L13" s="2"/>
    </row>
    <row r="14" spans="1:12" ht="76.5">
      <c r="A14" s="252" t="s">
        <v>510</v>
      </c>
      <c r="B14" s="475">
        <v>600</v>
      </c>
      <c r="C14" s="475">
        <v>60016</v>
      </c>
      <c r="D14" s="475">
        <v>6050</v>
      </c>
      <c r="E14" s="492" t="s">
        <v>496</v>
      </c>
      <c r="F14" s="604">
        <v>13468.5</v>
      </c>
      <c r="G14" s="603" t="s">
        <v>519</v>
      </c>
      <c r="H14" s="344"/>
      <c r="I14" s="493"/>
      <c r="J14" s="493"/>
      <c r="K14" s="15" t="s">
        <v>520</v>
      </c>
      <c r="L14" s="2"/>
    </row>
    <row r="15" spans="1:12" ht="76.5">
      <c r="A15" s="252" t="s">
        <v>511</v>
      </c>
      <c r="B15" s="589" t="s">
        <v>168</v>
      </c>
      <c r="C15" s="589" t="s">
        <v>169</v>
      </c>
      <c r="D15" s="589" t="s">
        <v>385</v>
      </c>
      <c r="E15" s="476" t="s">
        <v>497</v>
      </c>
      <c r="F15" s="598">
        <v>22362.69</v>
      </c>
      <c r="G15" s="598">
        <v>22362.69</v>
      </c>
      <c r="H15" s="344"/>
      <c r="I15" s="493"/>
      <c r="J15" s="493"/>
      <c r="K15" s="15" t="s">
        <v>520</v>
      </c>
      <c r="L15" s="2"/>
    </row>
    <row r="16" spans="1:12" ht="38.25">
      <c r="A16" s="252" t="s">
        <v>512</v>
      </c>
      <c r="B16" s="475">
        <v>700</v>
      </c>
      <c r="C16" s="475">
        <v>70095</v>
      </c>
      <c r="D16" s="475">
        <v>6060</v>
      </c>
      <c r="E16" s="492" t="s">
        <v>498</v>
      </c>
      <c r="F16" s="598">
        <v>6950</v>
      </c>
      <c r="G16" s="598">
        <v>6950</v>
      </c>
      <c r="H16" s="344"/>
      <c r="I16" s="493"/>
      <c r="J16" s="493"/>
      <c r="K16" s="492" t="s">
        <v>521</v>
      </c>
      <c r="L16" s="2"/>
    </row>
    <row r="17" spans="1:11" ht="25.5">
      <c r="A17" s="29">
        <v>9</v>
      </c>
      <c r="B17" s="29">
        <v>801</v>
      </c>
      <c r="C17" s="477">
        <v>80195</v>
      </c>
      <c r="D17" s="477" t="s">
        <v>451</v>
      </c>
      <c r="E17" s="492" t="s">
        <v>452</v>
      </c>
      <c r="F17" s="604">
        <v>2999.99</v>
      </c>
      <c r="G17" s="604"/>
      <c r="H17" s="120"/>
      <c r="I17" s="120"/>
      <c r="J17" s="120">
        <v>2999.99</v>
      </c>
      <c r="K17" s="15" t="s">
        <v>456</v>
      </c>
    </row>
    <row r="18" spans="1:11" ht="318.75">
      <c r="A18" s="29">
        <v>10</v>
      </c>
      <c r="B18" s="477">
        <v>900</v>
      </c>
      <c r="C18" s="477">
        <v>90001</v>
      </c>
      <c r="D18" s="477" t="s">
        <v>439</v>
      </c>
      <c r="E18" s="492" t="s">
        <v>211</v>
      </c>
      <c r="F18" s="604">
        <v>2597647.73</v>
      </c>
      <c r="G18" s="604">
        <v>1606710.71</v>
      </c>
      <c r="H18" s="344">
        <v>990937.02</v>
      </c>
      <c r="I18" s="120"/>
      <c r="J18" s="120"/>
      <c r="K18" s="481" t="s">
        <v>532</v>
      </c>
    </row>
    <row r="19" spans="1:11" ht="51">
      <c r="A19" s="29">
        <v>11</v>
      </c>
      <c r="B19" s="477">
        <v>900</v>
      </c>
      <c r="C19" s="477">
        <v>90001</v>
      </c>
      <c r="D19" s="477">
        <v>6059</v>
      </c>
      <c r="E19" s="492" t="s">
        <v>499</v>
      </c>
      <c r="F19" s="604">
        <v>456919</v>
      </c>
      <c r="G19" s="598">
        <v>156919</v>
      </c>
      <c r="H19" s="120">
        <v>300000</v>
      </c>
      <c r="I19" s="120"/>
      <c r="J19" s="120"/>
      <c r="K19" s="481" t="s">
        <v>522</v>
      </c>
    </row>
    <row r="20" spans="1:11" ht="38.25">
      <c r="A20" s="29">
        <v>12</v>
      </c>
      <c r="B20" s="477">
        <v>900</v>
      </c>
      <c r="C20" s="477">
        <v>90015</v>
      </c>
      <c r="D20" s="477">
        <v>6050</v>
      </c>
      <c r="E20" s="476" t="s">
        <v>420</v>
      </c>
      <c r="F20" s="604">
        <v>5536.23</v>
      </c>
      <c r="G20" s="604">
        <v>5536.23</v>
      </c>
      <c r="H20" s="120"/>
      <c r="I20" s="120"/>
      <c r="J20" s="120"/>
      <c r="K20" s="15" t="s">
        <v>453</v>
      </c>
    </row>
    <row r="21" spans="1:11" ht="127.5">
      <c r="A21" s="29">
        <v>13</v>
      </c>
      <c r="B21" s="477">
        <v>900</v>
      </c>
      <c r="C21" s="477">
        <v>90095</v>
      </c>
      <c r="D21" s="477" t="s">
        <v>500</v>
      </c>
      <c r="E21" s="492" t="s">
        <v>501</v>
      </c>
      <c r="F21" s="604">
        <v>1935858.25</v>
      </c>
      <c r="G21" s="344">
        <v>228006.58</v>
      </c>
      <c r="H21" s="120"/>
      <c r="I21" s="120">
        <v>30000</v>
      </c>
      <c r="J21" s="344">
        <v>1677851.67</v>
      </c>
      <c r="K21" s="15" t="s">
        <v>528</v>
      </c>
    </row>
    <row r="22" spans="1:11" ht="51">
      <c r="A22" s="29">
        <v>14</v>
      </c>
      <c r="B22" s="477">
        <v>754</v>
      </c>
      <c r="C22" s="477">
        <v>75412</v>
      </c>
      <c r="D22" s="477">
        <v>6050</v>
      </c>
      <c r="E22" s="492" t="s">
        <v>502</v>
      </c>
      <c r="F22" s="604">
        <v>50000</v>
      </c>
      <c r="G22" s="604"/>
      <c r="H22" s="120"/>
      <c r="I22" s="120">
        <v>50000</v>
      </c>
      <c r="J22" s="120"/>
      <c r="K22" s="15" t="s">
        <v>529</v>
      </c>
    </row>
    <row r="23" spans="1:11" ht="25.5">
      <c r="A23" s="29">
        <v>15</v>
      </c>
      <c r="B23" s="589" t="s">
        <v>503</v>
      </c>
      <c r="C23" s="589" t="s">
        <v>504</v>
      </c>
      <c r="D23" s="589" t="s">
        <v>350</v>
      </c>
      <c r="E23" s="476" t="s">
        <v>435</v>
      </c>
      <c r="F23" s="604">
        <v>7626</v>
      </c>
      <c r="G23" s="604">
        <v>7626</v>
      </c>
      <c r="H23" s="120"/>
      <c r="I23" s="120"/>
      <c r="J23" s="120"/>
      <c r="K23" s="15" t="s">
        <v>523</v>
      </c>
    </row>
    <row r="24" spans="1:11" ht="76.5">
      <c r="A24" s="29">
        <v>16</v>
      </c>
      <c r="B24" s="477">
        <v>921</v>
      </c>
      <c r="C24" s="477">
        <v>92195</v>
      </c>
      <c r="D24" s="477">
        <v>6060</v>
      </c>
      <c r="E24" s="476" t="s">
        <v>414</v>
      </c>
      <c r="F24" s="604">
        <v>3999.8</v>
      </c>
      <c r="G24" s="604">
        <v>3999.8</v>
      </c>
      <c r="H24" s="120"/>
      <c r="I24" s="120"/>
      <c r="J24" s="120"/>
      <c r="K24" s="15" t="s">
        <v>455</v>
      </c>
    </row>
    <row r="25" spans="1:11" ht="38.25">
      <c r="A25" s="29">
        <v>17</v>
      </c>
      <c r="B25" s="477">
        <v>921</v>
      </c>
      <c r="C25" s="477">
        <v>92195</v>
      </c>
      <c r="D25" s="477">
        <v>6230</v>
      </c>
      <c r="E25" s="476" t="s">
        <v>404</v>
      </c>
      <c r="F25" s="604">
        <v>8625.8</v>
      </c>
      <c r="G25" s="604">
        <v>8625.8</v>
      </c>
      <c r="H25" s="120"/>
      <c r="I25" s="120"/>
      <c r="J25" s="120"/>
      <c r="K25" s="15" t="s">
        <v>524</v>
      </c>
    </row>
    <row r="26" spans="1:11" ht="38.25">
      <c r="A26" s="29">
        <v>18</v>
      </c>
      <c r="B26" s="477">
        <v>921</v>
      </c>
      <c r="C26" s="477">
        <v>92195</v>
      </c>
      <c r="D26" s="477">
        <v>6060</v>
      </c>
      <c r="E26" s="476" t="s">
        <v>404</v>
      </c>
      <c r="F26" s="604">
        <v>2857</v>
      </c>
      <c r="G26" s="604">
        <v>2857</v>
      </c>
      <c r="H26" s="120"/>
      <c r="I26" s="120"/>
      <c r="J26" s="120"/>
      <c r="K26" s="15" t="s">
        <v>525</v>
      </c>
    </row>
    <row r="27" spans="1:11" ht="25.5">
      <c r="A27" s="29">
        <v>19</v>
      </c>
      <c r="B27" s="477">
        <v>921</v>
      </c>
      <c r="C27" s="477">
        <v>92195</v>
      </c>
      <c r="D27" s="477">
        <v>6060</v>
      </c>
      <c r="E27" s="476" t="s">
        <v>432</v>
      </c>
      <c r="F27" s="604">
        <v>10357</v>
      </c>
      <c r="G27" s="604">
        <v>10357</v>
      </c>
      <c r="H27" s="120"/>
      <c r="I27" s="120"/>
      <c r="J27" s="120"/>
      <c r="K27" s="15" t="s">
        <v>531</v>
      </c>
    </row>
    <row r="28" spans="1:11" ht="38.25">
      <c r="A28" s="29">
        <v>20</v>
      </c>
      <c r="B28" s="477">
        <v>921</v>
      </c>
      <c r="C28" s="477">
        <v>92195</v>
      </c>
      <c r="D28" s="477">
        <v>6060</v>
      </c>
      <c r="E28" s="476" t="s">
        <v>423</v>
      </c>
      <c r="F28" s="120">
        <v>7999.92</v>
      </c>
      <c r="G28" s="120">
        <v>7999.92</v>
      </c>
      <c r="H28" s="120"/>
      <c r="I28" s="120"/>
      <c r="J28" s="120"/>
      <c r="K28" s="15" t="s">
        <v>526</v>
      </c>
    </row>
    <row r="29" spans="1:11" ht="51">
      <c r="A29" s="29">
        <v>21</v>
      </c>
      <c r="B29" s="477">
        <v>921</v>
      </c>
      <c r="C29" s="477">
        <v>92195</v>
      </c>
      <c r="D29" s="477">
        <v>6060</v>
      </c>
      <c r="E29" s="476" t="s">
        <v>505</v>
      </c>
      <c r="F29" s="604">
        <v>2000</v>
      </c>
      <c r="G29" s="604">
        <v>2000</v>
      </c>
      <c r="H29" s="120"/>
      <c r="I29" s="120"/>
      <c r="J29" s="120"/>
      <c r="K29" s="15" t="s">
        <v>527</v>
      </c>
    </row>
    <row r="30" spans="1:11" ht="12.75">
      <c r="A30" s="29"/>
      <c r="B30" s="29"/>
      <c r="C30" s="29"/>
      <c r="D30" s="29"/>
      <c r="E30" s="482" t="s">
        <v>76</v>
      </c>
      <c r="F30" s="604">
        <f>SUM(F9:F29)</f>
        <v>5408594.149999999</v>
      </c>
      <c r="G30" s="604">
        <v>2298805.47</v>
      </c>
      <c r="H30" s="120">
        <f>SUM(H9:H29)</f>
        <v>1290937.02</v>
      </c>
      <c r="I30" s="120">
        <f>SUM(I9:I29)</f>
        <v>138000</v>
      </c>
      <c r="J30" s="120">
        <f>SUM(J9:J29)</f>
        <v>1680851.66</v>
      </c>
      <c r="K30" s="15"/>
    </row>
    <row r="31" spans="7:10" ht="12.75">
      <c r="G31" s="607"/>
      <c r="H31" s="284"/>
      <c r="I31" s="284"/>
      <c r="J31" s="284"/>
    </row>
    <row r="32" spans="7:10" ht="12.75">
      <c r="G32" s="607"/>
      <c r="H32" s="284"/>
      <c r="I32" s="284"/>
      <c r="J32" s="28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0">
      <selection activeCell="F15" sqref="F15"/>
    </sheetView>
  </sheetViews>
  <sheetFormatPr defaultColWidth="9.00390625" defaultRowHeight="12.75"/>
  <cols>
    <col min="2" max="2" width="24.375" style="0" customWidth="1"/>
    <col min="4" max="4" width="21.875" style="307" customWidth="1"/>
    <col min="5" max="5" width="26.875" style="436" customWidth="1"/>
  </cols>
  <sheetData>
    <row r="1" ht="12.75">
      <c r="E1" s="436" t="s">
        <v>443</v>
      </c>
    </row>
    <row r="4" spans="1:4" ht="15.75">
      <c r="A4" s="656" t="s">
        <v>489</v>
      </c>
      <c r="B4" s="656"/>
      <c r="C4" s="656"/>
      <c r="D4" s="656"/>
    </row>
    <row r="5" spans="1:4" ht="12.75">
      <c r="A5" s="269"/>
      <c r="B5" s="270"/>
      <c r="C5" s="270"/>
      <c r="D5" s="437"/>
    </row>
    <row r="6" spans="1:4" ht="12.75">
      <c r="A6" s="270"/>
      <c r="B6" s="270"/>
      <c r="C6" s="270"/>
      <c r="D6" s="271" t="s">
        <v>223</v>
      </c>
    </row>
    <row r="7" spans="1:5" ht="12.75" customHeight="1">
      <c r="A7" s="657" t="s">
        <v>77</v>
      </c>
      <c r="B7" s="657" t="s">
        <v>67</v>
      </c>
      <c r="C7" s="658" t="s">
        <v>224</v>
      </c>
      <c r="D7" s="658" t="s">
        <v>398</v>
      </c>
      <c r="E7" s="655" t="s">
        <v>490</v>
      </c>
    </row>
    <row r="8" spans="1:5" ht="12.75">
      <c r="A8" s="657"/>
      <c r="B8" s="657"/>
      <c r="C8" s="657"/>
      <c r="D8" s="658"/>
      <c r="E8" s="655"/>
    </row>
    <row r="9" spans="1:5" ht="12.75">
      <c r="A9" s="657"/>
      <c r="B9" s="657"/>
      <c r="C9" s="657"/>
      <c r="D9" s="658"/>
      <c r="E9" s="655"/>
    </row>
    <row r="10" spans="1:5" ht="12.75">
      <c r="A10" s="272">
        <v>1</v>
      </c>
      <c r="B10" s="272">
        <v>2</v>
      </c>
      <c r="C10" s="272">
        <v>3</v>
      </c>
      <c r="D10" s="438">
        <v>4</v>
      </c>
      <c r="E10" s="439">
        <v>5</v>
      </c>
    </row>
    <row r="11" spans="1:5" s="35" customFormat="1" ht="12.75">
      <c r="A11" s="279" t="s">
        <v>225</v>
      </c>
      <c r="B11" s="584" t="s">
        <v>226</v>
      </c>
      <c r="C11" s="279"/>
      <c r="D11" s="443">
        <v>13936962.63</v>
      </c>
      <c r="E11" s="583">
        <v>13952422.33</v>
      </c>
    </row>
    <row r="12" spans="1:5" s="35" customFormat="1" ht="12.75">
      <c r="A12" s="279" t="s">
        <v>227</v>
      </c>
      <c r="B12" s="584" t="s">
        <v>228</v>
      </c>
      <c r="C12" s="279"/>
      <c r="D12" s="443">
        <v>18477698.32</v>
      </c>
      <c r="E12" s="583">
        <v>16374824.86</v>
      </c>
    </row>
    <row r="13" spans="1:5" s="35" customFormat="1" ht="12.75">
      <c r="A13" s="279" t="s">
        <v>229</v>
      </c>
      <c r="B13" s="584" t="s">
        <v>230</v>
      </c>
      <c r="C13" s="275"/>
      <c r="D13" s="443">
        <v>-4540735.69</v>
      </c>
      <c r="E13" s="583">
        <v>-2422402.53</v>
      </c>
    </row>
    <row r="14" spans="1:5" s="35" customFormat="1" ht="12.75">
      <c r="A14" s="653" t="s">
        <v>231</v>
      </c>
      <c r="B14" s="654"/>
      <c r="C14" s="275"/>
      <c r="D14" s="443">
        <v>5700702.71</v>
      </c>
      <c r="E14" s="583">
        <v>4167899.73</v>
      </c>
    </row>
    <row r="15" spans="1:5" ht="12.75">
      <c r="A15" s="273" t="s">
        <v>225</v>
      </c>
      <c r="B15" s="274" t="s">
        <v>262</v>
      </c>
      <c r="C15" s="273" t="s">
        <v>232</v>
      </c>
      <c r="D15" s="442">
        <v>3840018.04</v>
      </c>
      <c r="E15" s="446">
        <v>2800000</v>
      </c>
    </row>
    <row r="16" spans="1:5" ht="48">
      <c r="A16" s="273">
        <v>2</v>
      </c>
      <c r="B16" s="277" t="s">
        <v>233</v>
      </c>
      <c r="C16" s="273" t="s">
        <v>234</v>
      </c>
      <c r="D16" s="442">
        <v>1483721.96</v>
      </c>
      <c r="E16" s="446">
        <v>990937.02</v>
      </c>
    </row>
    <row r="17" spans="1:5" ht="12.75">
      <c r="A17" s="276">
        <v>3</v>
      </c>
      <c r="B17" s="274" t="s">
        <v>236</v>
      </c>
      <c r="C17" s="273" t="s">
        <v>237</v>
      </c>
      <c r="D17" s="442">
        <v>288750</v>
      </c>
      <c r="E17" s="446">
        <v>288750</v>
      </c>
    </row>
    <row r="18" spans="1:5" ht="12.75">
      <c r="A18" s="273">
        <v>4</v>
      </c>
      <c r="B18" s="274" t="s">
        <v>239</v>
      </c>
      <c r="C18" s="273" t="s">
        <v>240</v>
      </c>
      <c r="D18" s="442"/>
      <c r="E18" s="446"/>
    </row>
    <row r="19" spans="1:5" ht="12.75">
      <c r="A19" s="276">
        <v>5</v>
      </c>
      <c r="B19" s="274" t="s">
        <v>242</v>
      </c>
      <c r="C19" s="273" t="s">
        <v>243</v>
      </c>
      <c r="D19" s="444"/>
      <c r="E19" s="446"/>
    </row>
    <row r="20" spans="1:5" ht="12.75">
      <c r="A20" s="273">
        <v>6</v>
      </c>
      <c r="B20" s="274" t="s">
        <v>245</v>
      </c>
      <c r="C20" s="273" t="s">
        <v>246</v>
      </c>
      <c r="D20" s="440"/>
      <c r="E20" s="446"/>
    </row>
    <row r="21" spans="1:5" ht="12.75">
      <c r="A21" s="273">
        <v>7</v>
      </c>
      <c r="B21" s="278" t="s">
        <v>247</v>
      </c>
      <c r="C21" s="273" t="s">
        <v>534</v>
      </c>
      <c r="D21" s="440">
        <v>88212.71</v>
      </c>
      <c r="E21" s="446">
        <v>88212.71</v>
      </c>
    </row>
    <row r="22" spans="1:5" s="35" customFormat="1" ht="12.75">
      <c r="A22" s="653" t="s">
        <v>248</v>
      </c>
      <c r="B22" s="654"/>
      <c r="C22" s="279"/>
      <c r="D22" s="443">
        <v>1159967.02</v>
      </c>
      <c r="E22" s="583">
        <v>1159967.02</v>
      </c>
    </row>
    <row r="23" spans="1:5" ht="12.75">
      <c r="A23" s="273" t="s">
        <v>225</v>
      </c>
      <c r="B23" s="274" t="s">
        <v>249</v>
      </c>
      <c r="C23" s="273" t="s">
        <v>250</v>
      </c>
      <c r="D23" s="440">
        <v>735869</v>
      </c>
      <c r="E23" s="440">
        <v>735869</v>
      </c>
    </row>
    <row r="24" spans="1:5" ht="12.75">
      <c r="A24" s="276" t="s">
        <v>227</v>
      </c>
      <c r="B24" s="280" t="s">
        <v>251</v>
      </c>
      <c r="C24" s="276" t="s">
        <v>250</v>
      </c>
      <c r="D24" s="440">
        <v>104000</v>
      </c>
      <c r="E24" s="440">
        <v>104000</v>
      </c>
    </row>
    <row r="25" spans="1:5" ht="60">
      <c r="A25" s="273" t="s">
        <v>229</v>
      </c>
      <c r="B25" s="281" t="s">
        <v>252</v>
      </c>
      <c r="C25" s="273" t="s">
        <v>253</v>
      </c>
      <c r="D25" s="440">
        <v>290914</v>
      </c>
      <c r="E25" s="440">
        <v>290914</v>
      </c>
    </row>
    <row r="26" spans="1:5" ht="12.75">
      <c r="A26" s="276" t="s">
        <v>235</v>
      </c>
      <c r="B26" s="280" t="s">
        <v>254</v>
      </c>
      <c r="C26" s="276" t="s">
        <v>255</v>
      </c>
      <c r="D26" s="440">
        <v>29184.02</v>
      </c>
      <c r="E26" s="440">
        <v>29184.02</v>
      </c>
    </row>
    <row r="27" spans="1:5" ht="12.75">
      <c r="A27" s="273" t="s">
        <v>238</v>
      </c>
      <c r="B27" s="274" t="s">
        <v>256</v>
      </c>
      <c r="C27" s="273" t="s">
        <v>257</v>
      </c>
      <c r="D27" s="440"/>
      <c r="E27" s="446"/>
    </row>
    <row r="28" spans="1:5" ht="12.75">
      <c r="A28" s="282" t="s">
        <v>241</v>
      </c>
      <c r="B28" s="278" t="s">
        <v>258</v>
      </c>
      <c r="C28" s="282" t="s">
        <v>259</v>
      </c>
      <c r="D28" s="444"/>
      <c r="E28" s="446"/>
    </row>
    <row r="29" spans="1:5" ht="12.75">
      <c r="A29" s="282" t="s">
        <v>244</v>
      </c>
      <c r="B29" s="278" t="s">
        <v>260</v>
      </c>
      <c r="C29" s="283" t="s">
        <v>261</v>
      </c>
      <c r="D29" s="445"/>
      <c r="E29" s="446"/>
    </row>
  </sheetData>
  <mergeCells count="8">
    <mergeCell ref="A14:B14"/>
    <mergeCell ref="A22:B22"/>
    <mergeCell ref="E7:E9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K11" sqref="K11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625" style="0" customWidth="1"/>
    <col min="4" max="4" width="26.125" style="0" customWidth="1"/>
    <col min="5" max="5" width="11.625" style="0" customWidth="1"/>
    <col min="6" max="6" width="12.125" style="0" customWidth="1"/>
    <col min="7" max="7" width="10.75390625" style="0" customWidth="1"/>
  </cols>
  <sheetData>
    <row r="1" ht="12.75">
      <c r="F1" t="s">
        <v>322</v>
      </c>
    </row>
    <row r="3" spans="1:24" ht="12.75">
      <c r="A3" s="39"/>
      <c r="B3" s="39"/>
      <c r="C3" s="39"/>
      <c r="D3" s="39" t="s">
        <v>92</v>
      </c>
      <c r="E3" s="39"/>
      <c r="F3" s="39"/>
      <c r="G3" s="3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39"/>
      <c r="B4" s="39"/>
      <c r="C4" s="39"/>
      <c r="D4" s="39" t="s">
        <v>93</v>
      </c>
      <c r="E4" s="39"/>
      <c r="F4" s="39"/>
      <c r="G4" s="3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>
      <c r="A5" s="39"/>
      <c r="B5" s="39"/>
      <c r="C5" s="39"/>
      <c r="D5" s="39" t="s">
        <v>480</v>
      </c>
      <c r="E5" s="39"/>
      <c r="F5" s="39"/>
      <c r="G5" s="3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39"/>
      <c r="B6" s="39"/>
      <c r="C6" s="39"/>
      <c r="D6" s="39"/>
      <c r="E6" s="39"/>
      <c r="F6" s="39"/>
      <c r="G6" s="3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39"/>
      <c r="B7" s="39"/>
      <c r="C7" s="39"/>
      <c r="D7" s="39"/>
      <c r="E7" s="39"/>
      <c r="F7" s="39"/>
      <c r="G7" s="3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41" t="s">
        <v>75</v>
      </c>
      <c r="B8" s="43"/>
      <c r="C8" s="43"/>
      <c r="D8" s="42"/>
      <c r="E8" s="303"/>
      <c r="F8" s="42"/>
      <c r="G8" s="4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44" t="s">
        <v>64</v>
      </c>
      <c r="B9" s="45" t="s">
        <v>65</v>
      </c>
      <c r="C9" s="302" t="s">
        <v>66</v>
      </c>
      <c r="D9" s="304" t="s">
        <v>67</v>
      </c>
      <c r="E9" s="46" t="s">
        <v>72</v>
      </c>
      <c r="F9" s="47" t="s">
        <v>88</v>
      </c>
      <c r="G9" s="47" t="s">
        <v>89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35" customFormat="1" ht="102">
      <c r="A10" s="58">
        <v>756</v>
      </c>
      <c r="B10" s="59"/>
      <c r="C10" s="161"/>
      <c r="D10" s="78" t="s">
        <v>121</v>
      </c>
      <c r="E10" s="261">
        <v>30000</v>
      </c>
      <c r="F10" s="141">
        <v>35548.97</v>
      </c>
      <c r="G10" s="187">
        <v>118.5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37" customFormat="1" ht="63.75">
      <c r="A11" s="62"/>
      <c r="B11" s="55">
        <v>75618</v>
      </c>
      <c r="C11" s="54"/>
      <c r="D11" s="38" t="s">
        <v>108</v>
      </c>
      <c r="E11" s="259">
        <v>30000</v>
      </c>
      <c r="F11" s="60">
        <v>35548.97</v>
      </c>
      <c r="G11" s="189">
        <v>118.5</v>
      </c>
      <c r="H11" s="219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38.25">
      <c r="A12" s="174"/>
      <c r="B12" s="57"/>
      <c r="C12" s="56" t="s">
        <v>265</v>
      </c>
      <c r="D12" s="57" t="s">
        <v>44</v>
      </c>
      <c r="E12" s="260">
        <v>30000</v>
      </c>
      <c r="F12" s="74">
        <v>35548.97</v>
      </c>
      <c r="G12" s="191">
        <v>118.5</v>
      </c>
      <c r="H12" s="6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5" customFormat="1" ht="12.75">
      <c r="A13" s="101"/>
      <c r="B13" s="64"/>
      <c r="C13" s="63"/>
      <c r="D13" s="64" t="s">
        <v>76</v>
      </c>
      <c r="E13" s="434">
        <v>30000</v>
      </c>
      <c r="F13" s="322">
        <v>35548.97</v>
      </c>
      <c r="G13" s="322">
        <v>118.5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12.75">
      <c r="A14" s="102"/>
      <c r="B14" s="68"/>
      <c r="C14" s="67"/>
      <c r="D14" s="68"/>
      <c r="E14" s="68"/>
      <c r="F14" s="68"/>
      <c r="G14" s="6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8" ht="12.75">
      <c r="E18" s="307"/>
    </row>
    <row r="20" ht="12.75">
      <c r="E20" s="1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workbookViewId="0" topLeftCell="A34">
      <selection activeCell="D5" sqref="D5"/>
    </sheetView>
  </sheetViews>
  <sheetFormatPr defaultColWidth="9.00390625" defaultRowHeight="12.75"/>
  <cols>
    <col min="1" max="1" width="6.625" style="0" customWidth="1"/>
    <col min="2" max="2" width="7.625" style="0" customWidth="1"/>
    <col min="3" max="3" width="7.25390625" style="0" customWidth="1"/>
    <col min="4" max="4" width="27.875" style="0" customWidth="1"/>
    <col min="5" max="5" width="16.25390625" style="0" customWidth="1"/>
    <col min="6" max="6" width="12.375" style="0" customWidth="1"/>
    <col min="7" max="7" width="9.125" style="284" customWidth="1"/>
  </cols>
  <sheetData>
    <row r="1" ht="12.75">
      <c r="F1" t="s">
        <v>321</v>
      </c>
    </row>
    <row r="3" spans="1:7" ht="12.75">
      <c r="A3" s="61"/>
      <c r="B3" s="61"/>
      <c r="C3" s="61"/>
      <c r="D3" s="61" t="s">
        <v>94</v>
      </c>
      <c r="E3" s="61"/>
      <c r="F3" s="61"/>
      <c r="G3" s="567"/>
    </row>
    <row r="4" spans="1:7" ht="12.75">
      <c r="A4" s="61"/>
      <c r="B4" s="61"/>
      <c r="C4" s="61"/>
      <c r="D4" s="61" t="s">
        <v>533</v>
      </c>
      <c r="E4" s="61"/>
      <c r="F4" s="61"/>
      <c r="G4" s="567"/>
    </row>
    <row r="5" spans="1:7" ht="12.75">
      <c r="A5" s="24"/>
      <c r="B5" s="24"/>
      <c r="C5" s="24"/>
      <c r="D5" s="24"/>
      <c r="E5" s="24"/>
      <c r="F5" s="24"/>
      <c r="G5" s="568"/>
    </row>
    <row r="6" spans="1:7" ht="12.75">
      <c r="A6" s="17" t="s">
        <v>75</v>
      </c>
      <c r="B6" s="10"/>
      <c r="C6" s="11"/>
      <c r="D6" s="10"/>
      <c r="E6" s="300"/>
      <c r="F6" s="10"/>
      <c r="G6" s="569"/>
    </row>
    <row r="7" spans="1:7" ht="12.75">
      <c r="A7" s="22" t="s">
        <v>64</v>
      </c>
      <c r="B7" s="18" t="s">
        <v>65</v>
      </c>
      <c r="C7" s="19" t="s">
        <v>66</v>
      </c>
      <c r="D7" s="21" t="s">
        <v>67</v>
      </c>
      <c r="E7" s="301" t="s">
        <v>72</v>
      </c>
      <c r="F7" s="20" t="s">
        <v>88</v>
      </c>
      <c r="G7" s="570" t="s">
        <v>89</v>
      </c>
    </row>
    <row r="8" spans="1:7" ht="12.75">
      <c r="A8" s="290" t="s">
        <v>83</v>
      </c>
      <c r="B8" s="291"/>
      <c r="C8" s="292"/>
      <c r="D8" s="84" t="s">
        <v>70</v>
      </c>
      <c r="E8" s="261">
        <v>500044.95</v>
      </c>
      <c r="F8" s="141">
        <v>500044.95</v>
      </c>
      <c r="G8" s="187">
        <v>100</v>
      </c>
    </row>
    <row r="9" spans="1:24" ht="12.75">
      <c r="A9" s="401"/>
      <c r="B9" s="116" t="s">
        <v>135</v>
      </c>
      <c r="C9" s="117"/>
      <c r="D9" s="88" t="s">
        <v>15</v>
      </c>
      <c r="E9" s="262">
        <v>500044.95</v>
      </c>
      <c r="F9" s="489">
        <v>500044.95</v>
      </c>
      <c r="G9" s="98">
        <f>F9/E9%</f>
        <v>100.00000000000001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5.5">
      <c r="A10" s="402"/>
      <c r="B10" s="116"/>
      <c r="C10" s="115">
        <v>4010</v>
      </c>
      <c r="D10" s="119" t="s">
        <v>61</v>
      </c>
      <c r="E10" s="176">
        <v>9000</v>
      </c>
      <c r="F10" s="490">
        <v>9000</v>
      </c>
      <c r="G10" s="142">
        <f>F10/E10%</f>
        <v>100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5.5">
      <c r="A11" s="402"/>
      <c r="B11" s="116"/>
      <c r="C11" s="115">
        <v>4210</v>
      </c>
      <c r="D11" s="90" t="s">
        <v>58</v>
      </c>
      <c r="E11" s="176">
        <v>804.8</v>
      </c>
      <c r="F11" s="490">
        <v>804.8</v>
      </c>
      <c r="G11" s="142">
        <f>F11/E11%</f>
        <v>100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>
      <c r="A12" s="402"/>
      <c r="B12" s="116"/>
      <c r="C12" s="115">
        <v>4430</v>
      </c>
      <c r="D12" s="119" t="s">
        <v>49</v>
      </c>
      <c r="E12" s="176">
        <v>490240.15</v>
      </c>
      <c r="F12" s="490">
        <v>490240.15</v>
      </c>
      <c r="G12" s="142">
        <f>F12/E12%</f>
        <v>100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290">
        <v>750</v>
      </c>
      <c r="B13" s="293"/>
      <c r="C13" s="292"/>
      <c r="D13" s="93" t="s">
        <v>3</v>
      </c>
      <c r="E13" s="261">
        <v>63394</v>
      </c>
      <c r="F13" s="532">
        <v>63389.41</v>
      </c>
      <c r="G13" s="141">
        <f>F13/E13%</f>
        <v>99.99275956715147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401"/>
      <c r="B14" s="116">
        <v>75011</v>
      </c>
      <c r="C14" s="117"/>
      <c r="D14" s="88" t="s">
        <v>69</v>
      </c>
      <c r="E14" s="262">
        <v>40098</v>
      </c>
      <c r="F14" s="489">
        <v>40098</v>
      </c>
      <c r="G14" s="98">
        <f aca="true" t="shared" si="0" ref="G14:G44">F14/E14%</f>
        <v>100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5.5">
      <c r="A15" s="402"/>
      <c r="B15" s="114"/>
      <c r="C15" s="115">
        <v>4010</v>
      </c>
      <c r="D15" s="90" t="s">
        <v>61</v>
      </c>
      <c r="E15" s="176">
        <v>29881.77</v>
      </c>
      <c r="F15" s="490">
        <v>29881.77</v>
      </c>
      <c r="G15" s="142">
        <f t="shared" si="0"/>
        <v>100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>
      <c r="A16" s="402"/>
      <c r="B16" s="114"/>
      <c r="C16" s="115">
        <v>4040</v>
      </c>
      <c r="D16" s="90" t="s">
        <v>60</v>
      </c>
      <c r="E16" s="176">
        <v>2366.6</v>
      </c>
      <c r="F16" s="490">
        <v>2366.6</v>
      </c>
      <c r="G16" s="142">
        <f t="shared" si="0"/>
        <v>100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37" customFormat="1" ht="25.5">
      <c r="A17" s="402"/>
      <c r="B17" s="114"/>
      <c r="C17" s="115">
        <v>4110</v>
      </c>
      <c r="D17" s="90" t="s">
        <v>55</v>
      </c>
      <c r="E17" s="176">
        <v>4870.7</v>
      </c>
      <c r="F17" s="490">
        <v>4870.7</v>
      </c>
      <c r="G17" s="142">
        <f t="shared" si="0"/>
        <v>100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7" ht="12.75">
      <c r="A18" s="402"/>
      <c r="B18" s="114"/>
      <c r="C18" s="115">
        <v>4120</v>
      </c>
      <c r="D18" s="90" t="s">
        <v>56</v>
      </c>
      <c r="E18" s="176">
        <v>790.93</v>
      </c>
      <c r="F18" s="490">
        <v>790.93</v>
      </c>
      <c r="G18" s="142">
        <f t="shared" si="0"/>
        <v>100</v>
      </c>
    </row>
    <row r="19" spans="1:7" ht="25.5">
      <c r="A19" s="402"/>
      <c r="B19" s="114"/>
      <c r="C19" s="115">
        <v>4440</v>
      </c>
      <c r="D19" s="90" t="s">
        <v>204</v>
      </c>
      <c r="E19" s="176">
        <v>2188</v>
      </c>
      <c r="F19" s="490">
        <v>2188</v>
      </c>
      <c r="G19" s="142">
        <f t="shared" si="0"/>
        <v>100</v>
      </c>
    </row>
    <row r="20" spans="1:7" ht="12.75">
      <c r="A20" s="401"/>
      <c r="B20" s="116" t="s">
        <v>358</v>
      </c>
      <c r="C20" s="117"/>
      <c r="D20" s="267" t="s">
        <v>333</v>
      </c>
      <c r="E20" s="262">
        <v>23296</v>
      </c>
      <c r="F20" s="489">
        <v>23291.41</v>
      </c>
      <c r="G20" s="98">
        <f t="shared" si="0"/>
        <v>99.9802970467033</v>
      </c>
    </row>
    <row r="21" spans="1:7" ht="25.5">
      <c r="A21" s="402"/>
      <c r="B21" s="114"/>
      <c r="C21" s="115" t="s">
        <v>359</v>
      </c>
      <c r="D21" s="119" t="s">
        <v>118</v>
      </c>
      <c r="E21" s="176">
        <v>7530</v>
      </c>
      <c r="F21" s="490">
        <v>7530</v>
      </c>
      <c r="G21" s="142">
        <f t="shared" si="0"/>
        <v>100</v>
      </c>
    </row>
    <row r="22" spans="1:7" ht="38.25">
      <c r="A22" s="402"/>
      <c r="B22" s="114"/>
      <c r="C22" s="115" t="s">
        <v>472</v>
      </c>
      <c r="D22" s="494" t="s">
        <v>473</v>
      </c>
      <c r="E22" s="142">
        <v>11120</v>
      </c>
      <c r="F22" s="490">
        <v>11120</v>
      </c>
      <c r="G22" s="142">
        <f t="shared" si="0"/>
        <v>100</v>
      </c>
    </row>
    <row r="23" spans="1:7" ht="25.5">
      <c r="A23" s="402"/>
      <c r="B23" s="114"/>
      <c r="C23" s="115" t="s">
        <v>360</v>
      </c>
      <c r="D23" s="90" t="s">
        <v>55</v>
      </c>
      <c r="E23" s="176">
        <v>494.25</v>
      </c>
      <c r="F23" s="490">
        <v>493.98</v>
      </c>
      <c r="G23" s="142">
        <f t="shared" si="0"/>
        <v>99.9453717754173</v>
      </c>
    </row>
    <row r="24" spans="1:7" ht="12.75">
      <c r="A24" s="402"/>
      <c r="B24" s="114"/>
      <c r="C24" s="115" t="s">
        <v>361</v>
      </c>
      <c r="D24" s="90" t="s">
        <v>56</v>
      </c>
      <c r="E24" s="176">
        <v>80.32</v>
      </c>
      <c r="F24" s="490">
        <v>80.16</v>
      </c>
      <c r="G24" s="142">
        <f t="shared" si="0"/>
        <v>99.80079681274901</v>
      </c>
    </row>
    <row r="25" spans="1:7" ht="12.75">
      <c r="A25" s="402"/>
      <c r="B25" s="114"/>
      <c r="C25" s="115" t="s">
        <v>362</v>
      </c>
      <c r="D25" s="119" t="s">
        <v>117</v>
      </c>
      <c r="E25" s="176">
        <v>3271.43</v>
      </c>
      <c r="F25" s="490">
        <v>3271.43</v>
      </c>
      <c r="G25" s="155">
        <f t="shared" si="0"/>
        <v>99.99999999999999</v>
      </c>
    </row>
    <row r="26" spans="1:7" ht="25.5">
      <c r="A26" s="402"/>
      <c r="B26" s="114"/>
      <c r="C26" s="115" t="s">
        <v>353</v>
      </c>
      <c r="D26" s="90" t="s">
        <v>58</v>
      </c>
      <c r="E26" s="176">
        <v>565.34</v>
      </c>
      <c r="F26" s="490">
        <v>565.34</v>
      </c>
      <c r="G26" s="556">
        <f t="shared" si="0"/>
        <v>100</v>
      </c>
    </row>
    <row r="27" spans="1:7" ht="12.75">
      <c r="A27" s="402"/>
      <c r="B27" s="114"/>
      <c r="C27" s="115" t="s">
        <v>366</v>
      </c>
      <c r="D27" s="418" t="s">
        <v>50</v>
      </c>
      <c r="E27" s="142">
        <v>234.66</v>
      </c>
      <c r="F27" s="490">
        <v>230.5</v>
      </c>
      <c r="G27" s="142">
        <f t="shared" si="0"/>
        <v>98.22722236427171</v>
      </c>
    </row>
    <row r="28" spans="1:7" ht="63.75">
      <c r="A28" s="290">
        <v>751</v>
      </c>
      <c r="B28" s="293"/>
      <c r="C28" s="292"/>
      <c r="D28" s="93" t="s">
        <v>4</v>
      </c>
      <c r="E28" s="261">
        <v>10469</v>
      </c>
      <c r="F28" s="532">
        <v>9756.27</v>
      </c>
      <c r="G28" s="141">
        <f t="shared" si="0"/>
        <v>93.19199541503487</v>
      </c>
    </row>
    <row r="29" spans="1:7" ht="38.25">
      <c r="A29" s="401"/>
      <c r="B29" s="116">
        <v>75101</v>
      </c>
      <c r="C29" s="117"/>
      <c r="D29" s="88" t="s">
        <v>19</v>
      </c>
      <c r="E29" s="262">
        <v>660</v>
      </c>
      <c r="F29" s="489">
        <v>660</v>
      </c>
      <c r="G29" s="98">
        <f t="shared" si="0"/>
        <v>100</v>
      </c>
    </row>
    <row r="30" spans="1:7" ht="25.5">
      <c r="A30" s="402"/>
      <c r="B30" s="114"/>
      <c r="C30" s="115">
        <v>4110</v>
      </c>
      <c r="D30" s="90" t="s">
        <v>55</v>
      </c>
      <c r="E30" s="176">
        <v>84.72</v>
      </c>
      <c r="F30" s="490">
        <v>84.72</v>
      </c>
      <c r="G30" s="142">
        <f t="shared" si="0"/>
        <v>100</v>
      </c>
    </row>
    <row r="31" spans="1:7" ht="12.75">
      <c r="A31" s="402"/>
      <c r="B31" s="114"/>
      <c r="C31" s="115">
        <v>4120</v>
      </c>
      <c r="D31" s="90" t="s">
        <v>56</v>
      </c>
      <c r="E31" s="176">
        <v>13.74</v>
      </c>
      <c r="F31" s="490">
        <v>13.74</v>
      </c>
      <c r="G31" s="142">
        <f t="shared" si="0"/>
        <v>100</v>
      </c>
    </row>
    <row r="32" spans="1:7" ht="12.75">
      <c r="A32" s="402"/>
      <c r="B32" s="114"/>
      <c r="C32" s="115">
        <v>4170</v>
      </c>
      <c r="D32" s="119" t="s">
        <v>117</v>
      </c>
      <c r="E32" s="176">
        <v>561</v>
      </c>
      <c r="F32" s="490">
        <v>561</v>
      </c>
      <c r="G32" s="142">
        <f t="shared" si="0"/>
        <v>100</v>
      </c>
    </row>
    <row r="33" spans="1:7" ht="12.75">
      <c r="A33" s="402"/>
      <c r="B33" s="114"/>
      <c r="C33" s="115" t="s">
        <v>352</v>
      </c>
      <c r="D33" s="90" t="s">
        <v>51</v>
      </c>
      <c r="E33" s="176">
        <v>0.54</v>
      </c>
      <c r="F33" s="490">
        <v>0.54</v>
      </c>
      <c r="G33" s="142">
        <f t="shared" si="0"/>
        <v>100</v>
      </c>
    </row>
    <row r="34" spans="1:7" ht="12.75">
      <c r="A34" s="401"/>
      <c r="B34" s="116" t="s">
        <v>474</v>
      </c>
      <c r="C34" s="117"/>
      <c r="D34" s="218" t="s">
        <v>458</v>
      </c>
      <c r="E34" s="98">
        <v>9809</v>
      </c>
      <c r="F34" s="489">
        <v>9096.27</v>
      </c>
      <c r="G34" s="98">
        <f t="shared" si="0"/>
        <v>92.73391783056377</v>
      </c>
    </row>
    <row r="35" spans="1:7" ht="25.5">
      <c r="A35" s="402"/>
      <c r="B35" s="114"/>
      <c r="C35" s="115" t="s">
        <v>475</v>
      </c>
      <c r="D35" s="90" t="s">
        <v>63</v>
      </c>
      <c r="E35" s="176">
        <v>4720</v>
      </c>
      <c r="F35" s="490">
        <v>4720</v>
      </c>
      <c r="G35" s="142">
        <f t="shared" si="0"/>
        <v>100</v>
      </c>
    </row>
    <row r="36" spans="1:7" ht="25.5">
      <c r="A36" s="402"/>
      <c r="B36" s="114"/>
      <c r="C36" s="115" t="s">
        <v>360</v>
      </c>
      <c r="D36" s="90" t="s">
        <v>55</v>
      </c>
      <c r="E36" s="176">
        <v>254.64</v>
      </c>
      <c r="F36" s="490">
        <v>254.56</v>
      </c>
      <c r="G36" s="142">
        <f t="shared" si="0"/>
        <v>99.96858309770657</v>
      </c>
    </row>
    <row r="37" spans="1:7" ht="12.75">
      <c r="A37" s="17" t="s">
        <v>75</v>
      </c>
      <c r="B37" s="10"/>
      <c r="C37" s="11"/>
      <c r="D37" s="10"/>
      <c r="E37" s="300"/>
      <c r="F37" s="10"/>
      <c r="G37" s="569"/>
    </row>
    <row r="38" spans="1:7" ht="12.75">
      <c r="A38" s="22" t="s">
        <v>64</v>
      </c>
      <c r="B38" s="18" t="s">
        <v>65</v>
      </c>
      <c r="C38" s="19" t="s">
        <v>66</v>
      </c>
      <c r="D38" s="21" t="s">
        <v>67</v>
      </c>
      <c r="E38" s="301" t="s">
        <v>72</v>
      </c>
      <c r="F38" s="20" t="s">
        <v>88</v>
      </c>
      <c r="G38" s="570" t="s">
        <v>89</v>
      </c>
    </row>
    <row r="39" spans="1:7" ht="12.75">
      <c r="A39" s="402"/>
      <c r="B39" s="114"/>
      <c r="C39" s="115" t="s">
        <v>361</v>
      </c>
      <c r="D39" s="90" t="s">
        <v>56</v>
      </c>
      <c r="E39" s="176">
        <v>41.31</v>
      </c>
      <c r="F39" s="490">
        <v>41.31</v>
      </c>
      <c r="G39" s="142">
        <f t="shared" si="0"/>
        <v>100</v>
      </c>
    </row>
    <row r="40" spans="1:7" ht="12.75">
      <c r="A40" s="402"/>
      <c r="B40" s="114"/>
      <c r="C40" s="115" t="s">
        <v>362</v>
      </c>
      <c r="D40" s="119" t="s">
        <v>117</v>
      </c>
      <c r="E40" s="176">
        <v>2086.35</v>
      </c>
      <c r="F40" s="490">
        <v>2086.35</v>
      </c>
      <c r="G40" s="142">
        <f t="shared" si="0"/>
        <v>100</v>
      </c>
    </row>
    <row r="41" spans="1:7" ht="25.5">
      <c r="A41" s="402"/>
      <c r="B41" s="114"/>
      <c r="C41" s="115" t="s">
        <v>353</v>
      </c>
      <c r="D41" s="90" t="s">
        <v>58</v>
      </c>
      <c r="E41" s="176">
        <v>1480</v>
      </c>
      <c r="F41" s="490">
        <v>1480</v>
      </c>
      <c r="G41" s="142">
        <f t="shared" si="0"/>
        <v>100</v>
      </c>
    </row>
    <row r="42" spans="1:7" ht="38.25">
      <c r="A42" s="402"/>
      <c r="B42" s="114"/>
      <c r="C42" s="115" t="s">
        <v>476</v>
      </c>
      <c r="D42" s="119" t="s">
        <v>164</v>
      </c>
      <c r="E42" s="176">
        <v>248.7</v>
      </c>
      <c r="F42" s="490">
        <v>102.54</v>
      </c>
      <c r="G42" s="142">
        <f t="shared" si="0"/>
        <v>41.23039806996381</v>
      </c>
    </row>
    <row r="43" spans="1:7" ht="12.75">
      <c r="A43" s="402"/>
      <c r="B43" s="114"/>
      <c r="C43" s="115" t="s">
        <v>366</v>
      </c>
      <c r="D43" s="90" t="s">
        <v>50</v>
      </c>
      <c r="E43" s="176">
        <v>978</v>
      </c>
      <c r="F43" s="490">
        <v>411.51</v>
      </c>
      <c r="G43" s="142">
        <f t="shared" si="0"/>
        <v>42.07668711656442</v>
      </c>
    </row>
    <row r="44" spans="1:7" ht="12.75">
      <c r="A44" s="290">
        <v>852</v>
      </c>
      <c r="B44" s="293"/>
      <c r="C44" s="292"/>
      <c r="D44" s="93" t="s">
        <v>110</v>
      </c>
      <c r="E44" s="261">
        <v>1751980</v>
      </c>
      <c r="F44" s="141">
        <v>1751917.12</v>
      </c>
      <c r="G44" s="187">
        <f t="shared" si="0"/>
        <v>99.99641091793286</v>
      </c>
    </row>
    <row r="45" spans="1:7" ht="76.5">
      <c r="A45" s="403"/>
      <c r="B45" s="116">
        <v>85212</v>
      </c>
      <c r="C45" s="117"/>
      <c r="D45" s="205" t="s">
        <v>263</v>
      </c>
      <c r="E45" s="98">
        <v>1728000</v>
      </c>
      <c r="F45" s="489">
        <v>1728000</v>
      </c>
      <c r="G45" s="98">
        <f aca="true" t="shared" si="1" ref="G45:G59">F45/E45%</f>
        <v>100</v>
      </c>
    </row>
    <row r="46" spans="1:7" ht="12.75">
      <c r="A46" s="290"/>
      <c r="B46" s="293"/>
      <c r="C46" s="115">
        <v>3110</v>
      </c>
      <c r="D46" s="90" t="s">
        <v>62</v>
      </c>
      <c r="E46" s="176">
        <v>1634198.3</v>
      </c>
      <c r="F46" s="490">
        <v>1634198.3</v>
      </c>
      <c r="G46" s="142">
        <f t="shared" si="1"/>
        <v>100</v>
      </c>
    </row>
    <row r="47" spans="1:7" ht="25.5">
      <c r="A47" s="290"/>
      <c r="B47" s="293"/>
      <c r="C47" s="115">
        <v>4010</v>
      </c>
      <c r="D47" s="90" t="s">
        <v>61</v>
      </c>
      <c r="E47" s="176">
        <v>34747.85</v>
      </c>
      <c r="F47" s="490">
        <v>34747.85</v>
      </c>
      <c r="G47" s="142">
        <f t="shared" si="1"/>
        <v>100</v>
      </c>
    </row>
    <row r="48" spans="1:7" ht="25.5">
      <c r="A48" s="290"/>
      <c r="B48" s="293"/>
      <c r="C48" s="115">
        <v>4040</v>
      </c>
      <c r="D48" s="90" t="s">
        <v>60</v>
      </c>
      <c r="E48" s="176">
        <v>1711.98</v>
      </c>
      <c r="F48" s="490">
        <v>1711.98</v>
      </c>
      <c r="G48" s="142">
        <f t="shared" si="1"/>
        <v>99.99999999999999</v>
      </c>
    </row>
    <row r="49" spans="1:7" ht="25.5">
      <c r="A49" s="290"/>
      <c r="B49" s="293"/>
      <c r="C49" s="115">
        <v>4110</v>
      </c>
      <c r="D49" s="90" t="s">
        <v>55</v>
      </c>
      <c r="E49" s="176">
        <v>49135.59</v>
      </c>
      <c r="F49" s="490">
        <v>49135.59</v>
      </c>
      <c r="G49" s="142">
        <f t="shared" si="1"/>
        <v>100</v>
      </c>
    </row>
    <row r="50" spans="1:7" ht="12.75">
      <c r="A50" s="290"/>
      <c r="B50" s="293"/>
      <c r="C50" s="115">
        <v>4120</v>
      </c>
      <c r="D50" s="90" t="s">
        <v>56</v>
      </c>
      <c r="E50" s="176">
        <v>823.99</v>
      </c>
      <c r="F50" s="490">
        <v>823.99</v>
      </c>
      <c r="G50" s="142">
        <f t="shared" si="1"/>
        <v>100</v>
      </c>
    </row>
    <row r="51" spans="1:7" ht="25.5">
      <c r="A51" s="290"/>
      <c r="B51" s="293"/>
      <c r="C51" s="115">
        <v>4210</v>
      </c>
      <c r="D51" s="90" t="s">
        <v>58</v>
      </c>
      <c r="E51" s="176">
        <v>2084.53</v>
      </c>
      <c r="F51" s="490">
        <v>2084.53</v>
      </c>
      <c r="G51" s="142">
        <f t="shared" si="1"/>
        <v>100</v>
      </c>
    </row>
    <row r="52" spans="1:7" ht="12.75">
      <c r="A52" s="290"/>
      <c r="B52" s="293"/>
      <c r="C52" s="115">
        <v>4300</v>
      </c>
      <c r="D52" s="90" t="s">
        <v>51</v>
      </c>
      <c r="E52" s="176">
        <v>2967.5</v>
      </c>
      <c r="F52" s="490">
        <v>2967.5</v>
      </c>
      <c r="G52" s="142">
        <f t="shared" si="1"/>
        <v>100</v>
      </c>
    </row>
    <row r="53" spans="1:7" ht="12.75">
      <c r="A53" s="290"/>
      <c r="B53" s="293"/>
      <c r="C53" s="115" t="s">
        <v>366</v>
      </c>
      <c r="D53" s="90" t="s">
        <v>50</v>
      </c>
      <c r="E53" s="176">
        <v>549.56</v>
      </c>
      <c r="F53" s="490">
        <v>549.56</v>
      </c>
      <c r="G53" s="142">
        <f t="shared" si="1"/>
        <v>100</v>
      </c>
    </row>
    <row r="54" spans="1:7" ht="25.5">
      <c r="A54" s="290"/>
      <c r="B54" s="293"/>
      <c r="C54" s="115">
        <v>4440</v>
      </c>
      <c r="D54" s="90" t="s">
        <v>204</v>
      </c>
      <c r="E54" s="176">
        <v>1094</v>
      </c>
      <c r="F54" s="490">
        <v>1094</v>
      </c>
      <c r="G54" s="142">
        <f t="shared" si="1"/>
        <v>100</v>
      </c>
    </row>
    <row r="55" spans="1:7" ht="38.25">
      <c r="A55" s="290"/>
      <c r="B55" s="293"/>
      <c r="C55" s="115" t="s">
        <v>367</v>
      </c>
      <c r="D55" s="90" t="s">
        <v>165</v>
      </c>
      <c r="E55" s="176">
        <v>686.7</v>
      </c>
      <c r="F55" s="490">
        <v>686.7</v>
      </c>
      <c r="G55" s="142">
        <f t="shared" si="1"/>
        <v>100</v>
      </c>
    </row>
    <row r="56" spans="1:7" ht="114.75">
      <c r="A56" s="401"/>
      <c r="B56" s="116">
        <v>85213</v>
      </c>
      <c r="C56" s="117"/>
      <c r="D56" s="267" t="s">
        <v>264</v>
      </c>
      <c r="E56" s="262">
        <v>4980</v>
      </c>
      <c r="F56" s="489">
        <v>4917.12</v>
      </c>
      <c r="G56" s="98">
        <f t="shared" si="1"/>
        <v>98.73734939759036</v>
      </c>
    </row>
    <row r="57" spans="1:7" ht="25.5">
      <c r="A57" s="402"/>
      <c r="B57" s="114"/>
      <c r="C57" s="115">
        <v>4130</v>
      </c>
      <c r="D57" s="90" t="s">
        <v>57</v>
      </c>
      <c r="E57" s="176">
        <v>4980</v>
      </c>
      <c r="F57" s="490">
        <v>4917.12</v>
      </c>
      <c r="G57" s="142">
        <f t="shared" si="1"/>
        <v>98.73734939759036</v>
      </c>
    </row>
    <row r="58" spans="1:7" ht="12.75">
      <c r="A58" s="401"/>
      <c r="B58" s="116">
        <v>85295</v>
      </c>
      <c r="C58" s="117"/>
      <c r="D58" s="88" t="s">
        <v>15</v>
      </c>
      <c r="E58" s="262">
        <v>19000</v>
      </c>
      <c r="F58" s="489">
        <v>19000</v>
      </c>
      <c r="G58" s="98">
        <f t="shared" si="1"/>
        <v>100</v>
      </c>
    </row>
    <row r="59" spans="1:7" ht="12.75">
      <c r="A59" s="402"/>
      <c r="B59" s="114"/>
      <c r="C59" s="115">
        <v>3110</v>
      </c>
      <c r="D59" s="90" t="s">
        <v>62</v>
      </c>
      <c r="E59" s="176">
        <v>19000</v>
      </c>
      <c r="F59" s="490">
        <v>19000</v>
      </c>
      <c r="G59" s="142">
        <f t="shared" si="1"/>
        <v>100</v>
      </c>
    </row>
    <row r="60" spans="1:7" ht="12.75">
      <c r="A60" s="294"/>
      <c r="B60" s="295"/>
      <c r="C60" s="296"/>
      <c r="D60" s="27" t="s">
        <v>90</v>
      </c>
      <c r="E60" s="104">
        <f>SUM(E8,E13,E28,E44)</f>
        <v>2325887.95</v>
      </c>
      <c r="F60" s="52">
        <f>SUM(F8,F13,F28,F44)</f>
        <v>2325107.75</v>
      </c>
      <c r="G60" s="52">
        <f>F60/E60%</f>
        <v>99.96645582174325</v>
      </c>
    </row>
    <row r="61" spans="1:7" ht="12.75">
      <c r="A61" s="297"/>
      <c r="B61" s="298"/>
      <c r="C61" s="299"/>
      <c r="D61" s="31"/>
      <c r="E61" s="105"/>
      <c r="F61" s="106"/>
      <c r="G61" s="106"/>
    </row>
    <row r="62" spans="1:7" ht="12.75">
      <c r="A62" s="24"/>
      <c r="B62" s="24"/>
      <c r="C62" s="24"/>
      <c r="D62" s="24"/>
      <c r="E62" s="24"/>
      <c r="F62" s="24"/>
      <c r="G62" s="568"/>
    </row>
    <row r="67" ht="12.75">
      <c r="E67" s="30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74"/>
  <sheetViews>
    <sheetView workbookViewId="0" topLeftCell="A1">
      <selection activeCell="F137" sqref="F137"/>
    </sheetView>
  </sheetViews>
  <sheetFormatPr defaultColWidth="9.00390625" defaultRowHeight="12.75"/>
  <cols>
    <col min="1" max="1" width="4.875" style="416" customWidth="1"/>
    <col min="2" max="2" width="6.625" style="416" customWidth="1"/>
    <col min="3" max="3" width="5.375" style="416" customWidth="1"/>
    <col min="4" max="4" width="25.375" style="2" customWidth="1"/>
    <col min="5" max="5" width="12.75390625" style="2" bestFit="1" customWidth="1"/>
    <col min="6" max="6" width="13.125" style="2" customWidth="1"/>
    <col min="7" max="7" width="11.625" style="545" bestFit="1" customWidth="1"/>
    <col min="8" max="8" width="13.00390625" style="2" customWidth="1"/>
    <col min="9" max="9" width="12.875" style="2" customWidth="1"/>
    <col min="10" max="10" width="6.625" style="2" bestFit="1" customWidth="1"/>
    <col min="11" max="11" width="12.375" style="2" customWidth="1"/>
    <col min="12" max="12" width="13.75390625" style="2" customWidth="1"/>
    <col min="13" max="13" width="6.625" style="360" bestFit="1" customWidth="1"/>
    <col min="14" max="16384" width="9.125" style="2" customWidth="1"/>
  </cols>
  <sheetData>
    <row r="1" spans="1:24" ht="30.75" customHeight="1">
      <c r="A1" s="404"/>
      <c r="B1" s="404"/>
      <c r="C1" s="404"/>
      <c r="D1" s="659" t="s">
        <v>467</v>
      </c>
      <c r="E1" s="660"/>
      <c r="F1" s="660"/>
      <c r="G1" s="530"/>
      <c r="H1" s="159"/>
      <c r="I1" s="159"/>
      <c r="J1" s="159"/>
      <c r="K1" s="159" t="s">
        <v>323</v>
      </c>
      <c r="L1" s="159"/>
      <c r="M1" s="547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23.25" customHeight="1" thickBot="1">
      <c r="A2" s="404"/>
      <c r="B2" s="404"/>
      <c r="C2" s="404"/>
      <c r="D2" s="1"/>
      <c r="E2" s="1"/>
      <c r="F2" s="1"/>
      <c r="G2" s="530"/>
      <c r="H2" s="159"/>
      <c r="I2" s="159"/>
      <c r="J2" s="159"/>
      <c r="K2" s="159"/>
      <c r="L2" s="159"/>
      <c r="M2" s="547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12.75">
      <c r="A3" s="661" t="s">
        <v>75</v>
      </c>
      <c r="B3" s="662"/>
      <c r="C3" s="662"/>
      <c r="D3" s="427"/>
      <c r="E3" s="420"/>
      <c r="F3" s="235"/>
      <c r="G3" s="531"/>
      <c r="H3" s="663" t="s">
        <v>196</v>
      </c>
      <c r="I3" s="664"/>
      <c r="J3" s="665"/>
      <c r="K3" s="666" t="s">
        <v>197</v>
      </c>
      <c r="L3" s="664"/>
      <c r="M3" s="665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24" ht="26.25" thickBot="1">
      <c r="A4" s="406" t="s">
        <v>64</v>
      </c>
      <c r="B4" s="407" t="s">
        <v>65</v>
      </c>
      <c r="C4" s="405" t="s">
        <v>66</v>
      </c>
      <c r="D4" s="428" t="s">
        <v>67</v>
      </c>
      <c r="E4" s="421" t="s">
        <v>72</v>
      </c>
      <c r="F4" s="222" t="s">
        <v>88</v>
      </c>
      <c r="G4" s="537" t="s">
        <v>89</v>
      </c>
      <c r="H4" s="236" t="s">
        <v>72</v>
      </c>
      <c r="I4" s="237" t="s">
        <v>88</v>
      </c>
      <c r="J4" s="238" t="s">
        <v>89</v>
      </c>
      <c r="K4" s="229" t="s">
        <v>72</v>
      </c>
      <c r="L4" s="225" t="s">
        <v>88</v>
      </c>
      <c r="M4" s="548" t="s">
        <v>89</v>
      </c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1:24" s="166" customFormat="1" ht="25.5">
      <c r="A5" s="290" t="s">
        <v>132</v>
      </c>
      <c r="B5" s="291"/>
      <c r="C5" s="292"/>
      <c r="D5" s="84" t="s">
        <v>70</v>
      </c>
      <c r="E5" s="422">
        <v>534401.75</v>
      </c>
      <c r="F5" s="532">
        <v>534400.93</v>
      </c>
      <c r="G5" s="538">
        <f>F5/E5%</f>
        <v>99.99984655738872</v>
      </c>
      <c r="H5" s="422">
        <v>534401.75</v>
      </c>
      <c r="I5" s="532">
        <v>534400.93</v>
      </c>
      <c r="J5" s="538">
        <f>I5/H5%</f>
        <v>99.99984655738872</v>
      </c>
      <c r="K5" s="230"/>
      <c r="L5" s="532"/>
      <c r="M5" s="322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24" s="184" customFormat="1" ht="25.5">
      <c r="A6" s="401"/>
      <c r="B6" s="116" t="s">
        <v>133</v>
      </c>
      <c r="C6" s="117"/>
      <c r="D6" s="267" t="s">
        <v>14</v>
      </c>
      <c r="E6" s="262">
        <v>15000</v>
      </c>
      <c r="F6" s="489">
        <v>15000</v>
      </c>
      <c r="G6" s="348">
        <f aca="true" t="shared" si="0" ref="G6:G69">F6/E6%</f>
        <v>100</v>
      </c>
      <c r="H6" s="262">
        <v>15000</v>
      </c>
      <c r="I6" s="489">
        <v>15000</v>
      </c>
      <c r="J6" s="348">
        <f aca="true" t="shared" si="1" ref="J6:J14">I6/H6%</f>
        <v>100</v>
      </c>
      <c r="K6" s="209"/>
      <c r="L6" s="489"/>
      <c r="M6" s="554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</row>
    <row r="7" spans="1:24" s="173" customFormat="1" ht="89.25">
      <c r="A7" s="402"/>
      <c r="B7" s="114"/>
      <c r="C7" s="115" t="s">
        <v>344</v>
      </c>
      <c r="D7" s="119" t="s">
        <v>345</v>
      </c>
      <c r="E7" s="176">
        <v>15000</v>
      </c>
      <c r="F7" s="490">
        <v>15000</v>
      </c>
      <c r="G7" s="140">
        <f t="shared" si="0"/>
        <v>100</v>
      </c>
      <c r="H7" s="176">
        <v>15000</v>
      </c>
      <c r="I7" s="490">
        <v>15000</v>
      </c>
      <c r="J7" s="140">
        <f t="shared" si="1"/>
        <v>100</v>
      </c>
      <c r="K7" s="201"/>
      <c r="L7" s="490"/>
      <c r="M7" s="141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s="173" customFormat="1" ht="12.75">
      <c r="A8" s="401"/>
      <c r="B8" s="116" t="s">
        <v>343</v>
      </c>
      <c r="C8" s="117"/>
      <c r="D8" s="88" t="s">
        <v>71</v>
      </c>
      <c r="E8" s="262">
        <v>16624</v>
      </c>
      <c r="F8" s="489">
        <v>16623.18</v>
      </c>
      <c r="G8" s="348">
        <f t="shared" si="0"/>
        <v>99.99506737247353</v>
      </c>
      <c r="H8" s="262">
        <v>16624</v>
      </c>
      <c r="I8" s="489">
        <v>16623.18</v>
      </c>
      <c r="J8" s="348">
        <f t="shared" si="1"/>
        <v>99.99506737247353</v>
      </c>
      <c r="K8" s="209"/>
      <c r="L8" s="489"/>
      <c r="M8" s="554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</row>
    <row r="9" spans="1:24" s="179" customFormat="1" ht="51">
      <c r="A9" s="402"/>
      <c r="B9" s="114"/>
      <c r="C9" s="115">
        <v>2850</v>
      </c>
      <c r="D9" s="90" t="s">
        <v>85</v>
      </c>
      <c r="E9" s="176">
        <v>16624</v>
      </c>
      <c r="F9" s="490">
        <v>16623.18</v>
      </c>
      <c r="G9" s="140">
        <f t="shared" si="0"/>
        <v>99.99506737247353</v>
      </c>
      <c r="H9" s="176">
        <v>16624</v>
      </c>
      <c r="I9" s="490">
        <v>16623.18</v>
      </c>
      <c r="J9" s="140">
        <f t="shared" si="1"/>
        <v>99.99506737247353</v>
      </c>
      <c r="K9" s="201"/>
      <c r="L9" s="490"/>
      <c r="M9" s="141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</row>
    <row r="10" spans="1:24" s="173" customFormat="1" ht="12.75">
      <c r="A10" s="401"/>
      <c r="B10" s="116" t="s">
        <v>135</v>
      </c>
      <c r="C10" s="117"/>
      <c r="D10" s="88" t="s">
        <v>15</v>
      </c>
      <c r="E10" s="262">
        <v>502777.75</v>
      </c>
      <c r="F10" s="489">
        <v>502777.75</v>
      </c>
      <c r="G10" s="348">
        <f t="shared" si="0"/>
        <v>100</v>
      </c>
      <c r="H10" s="262">
        <v>502777.75</v>
      </c>
      <c r="I10" s="489">
        <v>502777.75</v>
      </c>
      <c r="J10" s="348">
        <f t="shared" si="1"/>
        <v>100</v>
      </c>
      <c r="K10" s="209"/>
      <c r="L10" s="489"/>
      <c r="M10" s="554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</row>
    <row r="11" spans="1:24" ht="25.5">
      <c r="A11" s="402"/>
      <c r="B11" s="116"/>
      <c r="C11" s="115">
        <v>4010</v>
      </c>
      <c r="D11" s="119" t="s">
        <v>61</v>
      </c>
      <c r="E11" s="176">
        <v>9000</v>
      </c>
      <c r="F11" s="490">
        <v>9000</v>
      </c>
      <c r="G11" s="140">
        <f t="shared" si="0"/>
        <v>100</v>
      </c>
      <c r="H11" s="176">
        <v>9000</v>
      </c>
      <c r="I11" s="490">
        <v>9000</v>
      </c>
      <c r="J11" s="140">
        <f t="shared" si="1"/>
        <v>100</v>
      </c>
      <c r="K11" s="201"/>
      <c r="L11" s="490"/>
      <c r="M11" s="141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ht="25.5">
      <c r="A12" s="402"/>
      <c r="B12" s="116"/>
      <c r="C12" s="115">
        <v>4210</v>
      </c>
      <c r="D12" s="90" t="s">
        <v>58</v>
      </c>
      <c r="E12" s="176">
        <v>804.8</v>
      </c>
      <c r="F12" s="490">
        <v>804.8</v>
      </c>
      <c r="G12" s="140">
        <f t="shared" si="0"/>
        <v>100</v>
      </c>
      <c r="H12" s="176">
        <v>804.8</v>
      </c>
      <c r="I12" s="490">
        <v>804.8</v>
      </c>
      <c r="J12" s="140">
        <f t="shared" si="1"/>
        <v>100</v>
      </c>
      <c r="K12" s="201"/>
      <c r="L12" s="490"/>
      <c r="M12" s="141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</row>
    <row r="13" spans="1:24" ht="12.75">
      <c r="A13" s="402"/>
      <c r="B13" s="116"/>
      <c r="C13" s="115" t="s">
        <v>352</v>
      </c>
      <c r="D13" s="90" t="s">
        <v>51</v>
      </c>
      <c r="E13" s="176">
        <v>2732.8</v>
      </c>
      <c r="F13" s="490">
        <v>2732.8</v>
      </c>
      <c r="G13" s="140">
        <f t="shared" si="0"/>
        <v>100</v>
      </c>
      <c r="H13" s="176">
        <v>2732.8</v>
      </c>
      <c r="I13" s="490">
        <v>2732.8</v>
      </c>
      <c r="J13" s="140">
        <f t="shared" si="1"/>
        <v>100</v>
      </c>
      <c r="K13" s="201"/>
      <c r="L13" s="490"/>
      <c r="M13" s="141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</row>
    <row r="14" spans="1:24" ht="12.75">
      <c r="A14" s="402"/>
      <c r="B14" s="116"/>
      <c r="C14" s="115">
        <v>4430</v>
      </c>
      <c r="D14" s="119" t="s">
        <v>49</v>
      </c>
      <c r="E14" s="176">
        <v>490240.15</v>
      </c>
      <c r="F14" s="490">
        <v>490240.15</v>
      </c>
      <c r="G14" s="140">
        <f t="shared" si="0"/>
        <v>100</v>
      </c>
      <c r="H14" s="176">
        <v>490240.15</v>
      </c>
      <c r="I14" s="490">
        <v>490240.15</v>
      </c>
      <c r="J14" s="140">
        <f t="shared" si="1"/>
        <v>100</v>
      </c>
      <c r="K14" s="201"/>
      <c r="L14" s="490"/>
      <c r="M14" s="141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</row>
    <row r="15" spans="1:24" s="166" customFormat="1" ht="12.75">
      <c r="A15" s="290">
        <v>600</v>
      </c>
      <c r="B15" s="293"/>
      <c r="C15" s="292"/>
      <c r="D15" s="93" t="s">
        <v>0</v>
      </c>
      <c r="E15" s="261">
        <v>1253020.84</v>
      </c>
      <c r="F15" s="532">
        <v>1026498.06</v>
      </c>
      <c r="G15" s="139">
        <f t="shared" si="0"/>
        <v>81.9218665189958</v>
      </c>
      <c r="H15" s="550">
        <v>722609.89</v>
      </c>
      <c r="I15" s="551">
        <v>717280.63</v>
      </c>
      <c r="J15" s="552">
        <f>I15/H15%</f>
        <v>99.26249833087671</v>
      </c>
      <c r="K15" s="261">
        <v>530410.95</v>
      </c>
      <c r="L15" s="532">
        <v>309217.43</v>
      </c>
      <c r="M15" s="141">
        <f aca="true" t="shared" si="2" ref="M15:M38">L15/K15%</f>
        <v>58.29770859745637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</row>
    <row r="16" spans="1:24" s="173" customFormat="1" ht="12.75">
      <c r="A16" s="401"/>
      <c r="B16" s="116" t="s">
        <v>346</v>
      </c>
      <c r="C16" s="117"/>
      <c r="D16" s="267" t="s">
        <v>347</v>
      </c>
      <c r="E16" s="262">
        <v>100000</v>
      </c>
      <c r="F16" s="489">
        <v>0</v>
      </c>
      <c r="G16" s="348">
        <f t="shared" si="0"/>
        <v>0</v>
      </c>
      <c r="H16" s="262"/>
      <c r="I16" s="98"/>
      <c r="J16" s="228"/>
      <c r="K16" s="262">
        <v>100000</v>
      </c>
      <c r="L16" s="489">
        <v>0</v>
      </c>
      <c r="M16" s="98">
        <f t="shared" si="2"/>
        <v>0</v>
      </c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</row>
    <row r="17" spans="1:24" ht="89.25">
      <c r="A17" s="402"/>
      <c r="B17" s="116"/>
      <c r="C17" s="115" t="s">
        <v>348</v>
      </c>
      <c r="D17" s="119" t="s">
        <v>162</v>
      </c>
      <c r="E17" s="176">
        <v>100000</v>
      </c>
      <c r="F17" s="490">
        <v>0</v>
      </c>
      <c r="G17" s="140">
        <f t="shared" si="0"/>
        <v>0</v>
      </c>
      <c r="H17" s="176"/>
      <c r="I17" s="142"/>
      <c r="J17" s="227"/>
      <c r="K17" s="176">
        <v>100000</v>
      </c>
      <c r="L17" s="490">
        <v>0</v>
      </c>
      <c r="M17" s="142">
        <f t="shared" si="2"/>
        <v>0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1:24" s="173" customFormat="1" ht="12.75">
      <c r="A18" s="401"/>
      <c r="B18" s="116">
        <v>60014</v>
      </c>
      <c r="C18" s="117"/>
      <c r="D18" s="267" t="s">
        <v>161</v>
      </c>
      <c r="E18" s="262">
        <v>100000</v>
      </c>
      <c r="F18" s="489">
        <v>99938.39</v>
      </c>
      <c r="G18" s="546">
        <f t="shared" si="0"/>
        <v>99.93839</v>
      </c>
      <c r="H18" s="262"/>
      <c r="I18" s="98"/>
      <c r="J18" s="228"/>
      <c r="K18" s="262">
        <v>100000</v>
      </c>
      <c r="L18" s="489">
        <v>99938.39</v>
      </c>
      <c r="M18" s="557">
        <f t="shared" si="2"/>
        <v>99.93839</v>
      </c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</row>
    <row r="19" spans="1:13" ht="25.5">
      <c r="A19" s="406" t="s">
        <v>64</v>
      </c>
      <c r="B19" s="407" t="s">
        <v>65</v>
      </c>
      <c r="C19" s="405" t="s">
        <v>66</v>
      </c>
      <c r="D19" s="429" t="s">
        <v>67</v>
      </c>
      <c r="E19" s="423" t="s">
        <v>72</v>
      </c>
      <c r="F19" s="533" t="s">
        <v>88</v>
      </c>
      <c r="G19" s="540" t="s">
        <v>89</v>
      </c>
      <c r="H19" s="423" t="s">
        <v>72</v>
      </c>
      <c r="I19" s="225" t="s">
        <v>88</v>
      </c>
      <c r="J19" s="233" t="s">
        <v>89</v>
      </c>
      <c r="K19" s="423" t="s">
        <v>72</v>
      </c>
      <c r="L19" s="533" t="s">
        <v>88</v>
      </c>
      <c r="M19" s="553" t="s">
        <v>89</v>
      </c>
    </row>
    <row r="20" spans="1:24" ht="89.25">
      <c r="A20" s="402"/>
      <c r="B20" s="114"/>
      <c r="C20" s="115">
        <v>6300</v>
      </c>
      <c r="D20" s="119" t="s">
        <v>162</v>
      </c>
      <c r="E20" s="176">
        <v>100000</v>
      </c>
      <c r="F20" s="490">
        <v>99938.39</v>
      </c>
      <c r="G20" s="542">
        <f t="shared" si="0"/>
        <v>99.93839</v>
      </c>
      <c r="H20" s="176"/>
      <c r="I20" s="142"/>
      <c r="J20" s="227"/>
      <c r="K20" s="176">
        <v>100000</v>
      </c>
      <c r="L20" s="490">
        <v>99938.39</v>
      </c>
      <c r="M20" s="556">
        <f t="shared" si="2"/>
        <v>99.93839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</row>
    <row r="21" spans="1:24" s="173" customFormat="1" ht="12.75">
      <c r="A21" s="401"/>
      <c r="B21" s="116">
        <v>60016</v>
      </c>
      <c r="C21" s="117"/>
      <c r="D21" s="88" t="s">
        <v>16</v>
      </c>
      <c r="E21" s="262">
        <v>1053020.84</v>
      </c>
      <c r="F21" s="489">
        <v>926559.67</v>
      </c>
      <c r="G21" s="348">
        <f t="shared" si="0"/>
        <v>87.99062989104755</v>
      </c>
      <c r="H21" s="262">
        <v>722609.89</v>
      </c>
      <c r="I21" s="489">
        <v>717280.63</v>
      </c>
      <c r="J21" s="348">
        <f aca="true" t="shared" si="3" ref="J21:J26">I21/H21%</f>
        <v>99.26249833087671</v>
      </c>
      <c r="K21" s="209">
        <v>330410.95</v>
      </c>
      <c r="L21" s="489">
        <v>209279.04</v>
      </c>
      <c r="M21" s="98">
        <f t="shared" si="2"/>
        <v>63.33901464222055</v>
      </c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</row>
    <row r="22" spans="1:24" ht="12.75">
      <c r="A22" s="402"/>
      <c r="B22" s="114"/>
      <c r="C22" s="115">
        <v>4170</v>
      </c>
      <c r="D22" s="119" t="s">
        <v>117</v>
      </c>
      <c r="E22" s="176">
        <v>2089</v>
      </c>
      <c r="F22" s="490">
        <v>2089</v>
      </c>
      <c r="G22" s="140">
        <f t="shared" si="0"/>
        <v>100</v>
      </c>
      <c r="H22" s="176">
        <v>2089</v>
      </c>
      <c r="I22" s="490">
        <v>2089</v>
      </c>
      <c r="J22" s="140">
        <f t="shared" si="3"/>
        <v>100</v>
      </c>
      <c r="K22" s="201"/>
      <c r="L22" s="490"/>
      <c r="M22" s="141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</row>
    <row r="23" spans="1:24" ht="25.5">
      <c r="A23" s="402"/>
      <c r="B23" s="114"/>
      <c r="C23" s="115">
        <v>4210</v>
      </c>
      <c r="D23" s="90" t="s">
        <v>58</v>
      </c>
      <c r="E23" s="176">
        <v>11254.87</v>
      </c>
      <c r="F23" s="490">
        <v>10680.48</v>
      </c>
      <c r="G23" s="140">
        <f t="shared" si="0"/>
        <v>94.89652035074593</v>
      </c>
      <c r="H23" s="176">
        <v>11254.87</v>
      </c>
      <c r="I23" s="490">
        <v>10680.48</v>
      </c>
      <c r="J23" s="140">
        <f t="shared" si="3"/>
        <v>94.89652035074593</v>
      </c>
      <c r="K23" s="201"/>
      <c r="L23" s="490"/>
      <c r="M23" s="141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</row>
    <row r="24" spans="1:24" s="166" customFormat="1" ht="12.75">
      <c r="A24" s="402"/>
      <c r="B24" s="114"/>
      <c r="C24" s="115">
        <v>4270</v>
      </c>
      <c r="D24" s="119" t="s">
        <v>53</v>
      </c>
      <c r="E24" s="176">
        <v>276884.22</v>
      </c>
      <c r="F24" s="490">
        <v>272129.45</v>
      </c>
      <c r="G24" s="140">
        <f t="shared" si="0"/>
        <v>98.28275876465624</v>
      </c>
      <c r="H24" s="176">
        <v>276884.22</v>
      </c>
      <c r="I24" s="490">
        <v>272129.45</v>
      </c>
      <c r="J24" s="140">
        <f t="shared" si="3"/>
        <v>98.28275876465624</v>
      </c>
      <c r="K24" s="201"/>
      <c r="L24" s="490"/>
      <c r="M24" s="141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1:24" s="173" customFormat="1" ht="12.75">
      <c r="A25" s="402"/>
      <c r="B25" s="114"/>
      <c r="C25" s="115">
        <v>4300</v>
      </c>
      <c r="D25" s="90" t="s">
        <v>51</v>
      </c>
      <c r="E25" s="176">
        <v>115720.55</v>
      </c>
      <c r="F25" s="490">
        <v>115720.45</v>
      </c>
      <c r="G25" s="140">
        <f t="shared" si="0"/>
        <v>99.99991358492505</v>
      </c>
      <c r="H25" s="176">
        <v>115720.55</v>
      </c>
      <c r="I25" s="490">
        <v>115720.45</v>
      </c>
      <c r="J25" s="140">
        <f t="shared" si="3"/>
        <v>99.99991358492505</v>
      </c>
      <c r="K25" s="201"/>
      <c r="L25" s="490"/>
      <c r="M25" s="141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</row>
    <row r="26" spans="1:24" ht="38.25">
      <c r="A26" s="402"/>
      <c r="B26" s="114"/>
      <c r="C26" s="115">
        <v>4590</v>
      </c>
      <c r="D26" s="119" t="s">
        <v>195</v>
      </c>
      <c r="E26" s="176">
        <v>316661.25</v>
      </c>
      <c r="F26" s="490">
        <v>316661.25</v>
      </c>
      <c r="G26" s="140">
        <f t="shared" si="0"/>
        <v>100</v>
      </c>
      <c r="H26" s="176">
        <v>316661.25</v>
      </c>
      <c r="I26" s="490">
        <v>316661.25</v>
      </c>
      <c r="J26" s="140">
        <f t="shared" si="3"/>
        <v>100</v>
      </c>
      <c r="K26" s="201"/>
      <c r="L26" s="490"/>
      <c r="M26" s="141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</row>
    <row r="27" spans="1:24" s="173" customFormat="1" ht="25.5">
      <c r="A27" s="402"/>
      <c r="B27" s="114"/>
      <c r="C27" s="115">
        <v>6050</v>
      </c>
      <c r="D27" s="90" t="s">
        <v>87</v>
      </c>
      <c r="E27" s="176">
        <v>207391.95</v>
      </c>
      <c r="F27" s="490">
        <v>204752.64</v>
      </c>
      <c r="G27" s="140">
        <f t="shared" si="0"/>
        <v>98.7273806914878</v>
      </c>
      <c r="H27" s="176"/>
      <c r="I27" s="142"/>
      <c r="J27" s="227"/>
      <c r="K27" s="176">
        <v>207391.95</v>
      </c>
      <c r="L27" s="490">
        <v>204752.64</v>
      </c>
      <c r="M27" s="142">
        <f t="shared" si="2"/>
        <v>98.7273806914878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</row>
    <row r="28" spans="1:24" ht="25.5">
      <c r="A28" s="402"/>
      <c r="B28" s="114"/>
      <c r="C28" s="115">
        <v>6059</v>
      </c>
      <c r="D28" s="90" t="s">
        <v>87</v>
      </c>
      <c r="E28" s="176">
        <v>6800</v>
      </c>
      <c r="F28" s="490">
        <v>4526.4</v>
      </c>
      <c r="G28" s="140">
        <f t="shared" si="0"/>
        <v>66.56470588235294</v>
      </c>
      <c r="H28" s="176"/>
      <c r="I28" s="142"/>
      <c r="J28" s="227"/>
      <c r="K28" s="176">
        <v>6800</v>
      </c>
      <c r="L28" s="490">
        <v>4526.4</v>
      </c>
      <c r="M28" s="142">
        <f t="shared" si="2"/>
        <v>66.56470588235294</v>
      </c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</row>
    <row r="29" spans="1:24" ht="89.25">
      <c r="A29" s="402"/>
      <c r="B29" s="114"/>
      <c r="C29" s="115" t="s">
        <v>212</v>
      </c>
      <c r="D29" s="119" t="s">
        <v>351</v>
      </c>
      <c r="E29" s="176">
        <v>116219</v>
      </c>
      <c r="F29" s="490">
        <v>0</v>
      </c>
      <c r="G29" s="140">
        <f t="shared" si="0"/>
        <v>0</v>
      </c>
      <c r="H29" s="176"/>
      <c r="I29" s="142"/>
      <c r="J29" s="227"/>
      <c r="K29" s="176">
        <v>116219</v>
      </c>
      <c r="L29" s="490">
        <v>0</v>
      </c>
      <c r="M29" s="142">
        <f t="shared" si="2"/>
        <v>0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</row>
    <row r="30" spans="1:24" s="166" customFormat="1" ht="12.75">
      <c r="A30" s="290">
        <v>630</v>
      </c>
      <c r="B30" s="293"/>
      <c r="C30" s="292"/>
      <c r="D30" s="266" t="s">
        <v>203</v>
      </c>
      <c r="E30" s="261">
        <v>2000</v>
      </c>
      <c r="F30" s="532">
        <v>2000</v>
      </c>
      <c r="G30" s="139">
        <f t="shared" si="0"/>
        <v>100</v>
      </c>
      <c r="H30" s="261">
        <v>2000</v>
      </c>
      <c r="I30" s="532">
        <v>2000</v>
      </c>
      <c r="J30" s="139">
        <f aca="true" t="shared" si="4" ref="J30:J36">I30/H30%</f>
        <v>100</v>
      </c>
      <c r="K30" s="200"/>
      <c r="L30" s="532"/>
      <c r="M30" s="141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</row>
    <row r="31" spans="1:24" s="173" customFormat="1" ht="12.75">
      <c r="A31" s="401"/>
      <c r="B31" s="116">
        <v>63095</v>
      </c>
      <c r="C31" s="117"/>
      <c r="D31" s="267" t="s">
        <v>15</v>
      </c>
      <c r="E31" s="262">
        <v>2000</v>
      </c>
      <c r="F31" s="489">
        <v>2000</v>
      </c>
      <c r="G31" s="348">
        <f t="shared" si="0"/>
        <v>100</v>
      </c>
      <c r="H31" s="262">
        <v>2000</v>
      </c>
      <c r="I31" s="489">
        <v>2000</v>
      </c>
      <c r="J31" s="348">
        <f t="shared" si="4"/>
        <v>100</v>
      </c>
      <c r="K31" s="209"/>
      <c r="L31" s="489"/>
      <c r="M31" s="554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</row>
    <row r="32" spans="1:24" ht="12.75">
      <c r="A32" s="402"/>
      <c r="B32" s="114"/>
      <c r="C32" s="115">
        <v>4430</v>
      </c>
      <c r="D32" s="119" t="s">
        <v>49</v>
      </c>
      <c r="E32" s="142">
        <v>2000</v>
      </c>
      <c r="F32" s="490">
        <v>2000</v>
      </c>
      <c r="G32" s="140">
        <f t="shared" si="0"/>
        <v>100</v>
      </c>
      <c r="H32" s="142">
        <v>2000</v>
      </c>
      <c r="I32" s="490">
        <v>2000</v>
      </c>
      <c r="J32" s="140">
        <f t="shared" si="4"/>
        <v>100</v>
      </c>
      <c r="K32" s="201"/>
      <c r="L32" s="490"/>
      <c r="M32" s="141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24" s="166" customFormat="1" ht="25.5">
      <c r="A33" s="290" t="s">
        <v>468</v>
      </c>
      <c r="B33" s="293"/>
      <c r="C33" s="292"/>
      <c r="D33" s="266" t="s">
        <v>470</v>
      </c>
      <c r="E33" s="141">
        <v>16000</v>
      </c>
      <c r="F33" s="532">
        <v>13624.42</v>
      </c>
      <c r="G33" s="139">
        <f t="shared" si="0"/>
        <v>85.152625</v>
      </c>
      <c r="H33" s="141">
        <v>9000</v>
      </c>
      <c r="I33" s="532">
        <v>6674.42</v>
      </c>
      <c r="J33" s="139">
        <f t="shared" si="4"/>
        <v>74.16022222222222</v>
      </c>
      <c r="K33" s="261">
        <v>7000</v>
      </c>
      <c r="L33" s="532">
        <v>6950</v>
      </c>
      <c r="M33" s="141">
        <f t="shared" si="2"/>
        <v>99.28571428571429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</row>
    <row r="34" spans="1:24" s="173" customFormat="1" ht="12.75">
      <c r="A34" s="401"/>
      <c r="B34" s="116" t="s">
        <v>469</v>
      </c>
      <c r="C34" s="117"/>
      <c r="D34" s="267" t="s">
        <v>15</v>
      </c>
      <c r="E34" s="98">
        <v>16000</v>
      </c>
      <c r="F34" s="489">
        <v>13624.42</v>
      </c>
      <c r="G34" s="348">
        <f t="shared" si="0"/>
        <v>85.152625</v>
      </c>
      <c r="H34" s="98">
        <v>9000</v>
      </c>
      <c r="I34" s="489">
        <v>6674.42</v>
      </c>
      <c r="J34" s="348">
        <f t="shared" si="4"/>
        <v>74.16022222222222</v>
      </c>
      <c r="K34" s="262">
        <v>7000</v>
      </c>
      <c r="L34" s="489">
        <v>6950</v>
      </c>
      <c r="M34" s="98">
        <f t="shared" si="2"/>
        <v>99.28571428571429</v>
      </c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ht="25.5">
      <c r="A35" s="402"/>
      <c r="B35" s="114"/>
      <c r="C35" s="115" t="s">
        <v>353</v>
      </c>
      <c r="D35" s="90" t="s">
        <v>58</v>
      </c>
      <c r="E35" s="176">
        <v>4695</v>
      </c>
      <c r="F35" s="490">
        <v>2369.42</v>
      </c>
      <c r="G35" s="140">
        <f t="shared" si="0"/>
        <v>50.466879659211926</v>
      </c>
      <c r="H35" s="176">
        <v>4695</v>
      </c>
      <c r="I35" s="490">
        <v>2369.42</v>
      </c>
      <c r="J35" s="140">
        <f t="shared" si="4"/>
        <v>50.466879659211926</v>
      </c>
      <c r="K35" s="201"/>
      <c r="L35" s="490"/>
      <c r="M35" s="142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</row>
    <row r="36" spans="1:24" ht="12.75">
      <c r="A36" s="402"/>
      <c r="B36" s="114"/>
      <c r="C36" s="115" t="s">
        <v>352</v>
      </c>
      <c r="D36" s="90" t="s">
        <v>51</v>
      </c>
      <c r="E36" s="176">
        <v>4305</v>
      </c>
      <c r="F36" s="490">
        <v>4305</v>
      </c>
      <c r="G36" s="140">
        <f t="shared" si="0"/>
        <v>100</v>
      </c>
      <c r="H36" s="176">
        <v>4305</v>
      </c>
      <c r="I36" s="490">
        <v>4305</v>
      </c>
      <c r="J36" s="140">
        <f t="shared" si="4"/>
        <v>100</v>
      </c>
      <c r="K36" s="201"/>
      <c r="L36" s="490"/>
      <c r="M36" s="142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</row>
    <row r="37" spans="1:13" ht="25.5">
      <c r="A37" s="406" t="s">
        <v>64</v>
      </c>
      <c r="B37" s="407" t="s">
        <v>65</v>
      </c>
      <c r="C37" s="405" t="s">
        <v>66</v>
      </c>
      <c r="D37" s="429" t="s">
        <v>67</v>
      </c>
      <c r="E37" s="423" t="s">
        <v>72</v>
      </c>
      <c r="F37" s="533" t="s">
        <v>88</v>
      </c>
      <c r="G37" s="540" t="s">
        <v>89</v>
      </c>
      <c r="H37" s="423" t="s">
        <v>72</v>
      </c>
      <c r="I37" s="225" t="s">
        <v>88</v>
      </c>
      <c r="J37" s="233" t="s">
        <v>89</v>
      </c>
      <c r="K37" s="423" t="s">
        <v>72</v>
      </c>
      <c r="L37" s="533" t="s">
        <v>88</v>
      </c>
      <c r="M37" s="225" t="s">
        <v>89</v>
      </c>
    </row>
    <row r="38" spans="1:24" ht="38.25">
      <c r="A38" s="402"/>
      <c r="B38" s="114"/>
      <c r="C38" s="115" t="s">
        <v>350</v>
      </c>
      <c r="D38" s="90" t="s">
        <v>73</v>
      </c>
      <c r="E38" s="176">
        <v>7000</v>
      </c>
      <c r="F38" s="490">
        <v>6950</v>
      </c>
      <c r="G38" s="140">
        <f t="shared" si="0"/>
        <v>99.28571428571429</v>
      </c>
      <c r="H38" s="176"/>
      <c r="I38" s="142"/>
      <c r="J38" s="227"/>
      <c r="K38" s="176">
        <v>7000</v>
      </c>
      <c r="L38" s="490">
        <v>6950</v>
      </c>
      <c r="M38" s="142">
        <f t="shared" si="2"/>
        <v>99.28571428571429</v>
      </c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</row>
    <row r="39" spans="1:24" s="166" customFormat="1" ht="25.5">
      <c r="A39" s="290">
        <v>710</v>
      </c>
      <c r="B39" s="293"/>
      <c r="C39" s="292"/>
      <c r="D39" s="93" t="s">
        <v>2</v>
      </c>
      <c r="E39" s="261">
        <v>210436.95</v>
      </c>
      <c r="F39" s="532">
        <v>188196.91</v>
      </c>
      <c r="G39" s="610">
        <f t="shared" si="0"/>
        <v>89.4314948016496</v>
      </c>
      <c r="H39" s="141">
        <v>210436.95</v>
      </c>
      <c r="I39" s="532">
        <v>188196.91</v>
      </c>
      <c r="J39" s="539">
        <f>I39/H39%</f>
        <v>89.4314948016496</v>
      </c>
      <c r="K39" s="200"/>
      <c r="L39" s="532"/>
      <c r="M39" s="176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</row>
    <row r="40" spans="1:24" s="173" customFormat="1" ht="38.25">
      <c r="A40" s="401"/>
      <c r="B40" s="116">
        <v>71013</v>
      </c>
      <c r="C40" s="117"/>
      <c r="D40" s="88" t="s">
        <v>18</v>
      </c>
      <c r="E40" s="262">
        <v>207936.95</v>
      </c>
      <c r="F40" s="489">
        <v>185696.91</v>
      </c>
      <c r="G40" s="348">
        <f t="shared" si="0"/>
        <v>89.30443098256465</v>
      </c>
      <c r="H40" s="262">
        <v>207936.95</v>
      </c>
      <c r="I40" s="489">
        <v>185696.91</v>
      </c>
      <c r="J40" s="558">
        <f aca="true" t="shared" si="5" ref="J40:J62">I40/H40%</f>
        <v>89.30443098256465</v>
      </c>
      <c r="K40" s="209"/>
      <c r="L40" s="489"/>
      <c r="M40" s="554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4" ht="12.75">
      <c r="A41" s="402"/>
      <c r="B41" s="114"/>
      <c r="C41" s="115">
        <v>4300</v>
      </c>
      <c r="D41" s="90" t="s">
        <v>51</v>
      </c>
      <c r="E41" s="176">
        <v>204096.95</v>
      </c>
      <c r="F41" s="490">
        <v>182206.91</v>
      </c>
      <c r="G41" s="140">
        <f t="shared" si="0"/>
        <v>89.27468538848817</v>
      </c>
      <c r="H41" s="176">
        <v>204096.95</v>
      </c>
      <c r="I41" s="490">
        <v>182206.91</v>
      </c>
      <c r="J41" s="140">
        <f t="shared" si="5"/>
        <v>89.27468538848817</v>
      </c>
      <c r="K41" s="201"/>
      <c r="L41" s="490"/>
      <c r="M41" s="141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</row>
    <row r="42" spans="1:24" ht="12.75">
      <c r="A42" s="402"/>
      <c r="B42" s="114"/>
      <c r="C42" s="115" t="s">
        <v>386</v>
      </c>
      <c r="D42" s="119" t="s">
        <v>49</v>
      </c>
      <c r="E42" s="176">
        <v>3840</v>
      </c>
      <c r="F42" s="490">
        <v>3490</v>
      </c>
      <c r="G42" s="140">
        <f t="shared" si="0"/>
        <v>90.88541666666667</v>
      </c>
      <c r="H42" s="176">
        <v>3840</v>
      </c>
      <c r="I42" s="490">
        <v>3490</v>
      </c>
      <c r="J42" s="140">
        <f t="shared" si="5"/>
        <v>90.88541666666667</v>
      </c>
      <c r="K42" s="201"/>
      <c r="L42" s="490"/>
      <c r="M42" s="141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</row>
    <row r="43" spans="1:24" s="173" customFormat="1" ht="12.75">
      <c r="A43" s="401"/>
      <c r="B43" s="116">
        <v>71035</v>
      </c>
      <c r="C43" s="117"/>
      <c r="D43" s="88" t="s">
        <v>174</v>
      </c>
      <c r="E43" s="262">
        <v>2500</v>
      </c>
      <c r="F43" s="489">
        <v>2500</v>
      </c>
      <c r="G43" s="348">
        <f t="shared" si="0"/>
        <v>100</v>
      </c>
      <c r="H43" s="262">
        <v>2500</v>
      </c>
      <c r="I43" s="489">
        <v>2500</v>
      </c>
      <c r="J43" s="348">
        <f t="shared" si="5"/>
        <v>100</v>
      </c>
      <c r="K43" s="209"/>
      <c r="L43" s="489"/>
      <c r="M43" s="554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</row>
    <row r="44" spans="1:24" s="177" customFormat="1" ht="25.5">
      <c r="A44" s="402"/>
      <c r="B44" s="114"/>
      <c r="C44" s="115" t="s">
        <v>471</v>
      </c>
      <c r="D44" s="90" t="s">
        <v>61</v>
      </c>
      <c r="E44" s="176">
        <v>2109.54</v>
      </c>
      <c r="F44" s="490">
        <v>2109.54</v>
      </c>
      <c r="G44" s="140">
        <f t="shared" si="0"/>
        <v>100.00000000000001</v>
      </c>
      <c r="H44" s="176">
        <v>2109.54</v>
      </c>
      <c r="I44" s="490">
        <v>2109.54</v>
      </c>
      <c r="J44" s="140">
        <f t="shared" si="5"/>
        <v>100.00000000000001</v>
      </c>
      <c r="K44" s="201"/>
      <c r="L44" s="490"/>
      <c r="M44" s="141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</row>
    <row r="45" spans="1:24" ht="25.5">
      <c r="A45" s="402"/>
      <c r="B45" s="114"/>
      <c r="C45" s="115" t="s">
        <v>353</v>
      </c>
      <c r="D45" s="90" t="s">
        <v>58</v>
      </c>
      <c r="E45" s="176">
        <v>390.46</v>
      </c>
      <c r="F45" s="490">
        <v>390.46</v>
      </c>
      <c r="G45" s="140">
        <f t="shared" si="0"/>
        <v>100</v>
      </c>
      <c r="H45" s="176">
        <v>390.46</v>
      </c>
      <c r="I45" s="490">
        <v>390.46</v>
      </c>
      <c r="J45" s="140">
        <f t="shared" si="5"/>
        <v>100</v>
      </c>
      <c r="K45" s="201"/>
      <c r="L45" s="490"/>
      <c r="M45" s="141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</row>
    <row r="46" spans="1:24" s="166" customFormat="1" ht="25.5">
      <c r="A46" s="290">
        <v>750</v>
      </c>
      <c r="B46" s="293"/>
      <c r="C46" s="292"/>
      <c r="D46" s="93" t="s">
        <v>3</v>
      </c>
      <c r="E46" s="261">
        <v>1743545</v>
      </c>
      <c r="F46" s="532">
        <v>1597267.21</v>
      </c>
      <c r="G46" s="139">
        <f t="shared" si="0"/>
        <v>91.61032322079441</v>
      </c>
      <c r="H46" s="261">
        <v>1720542</v>
      </c>
      <c r="I46" s="532">
        <v>1597267.21</v>
      </c>
      <c r="J46" s="139">
        <f t="shared" si="5"/>
        <v>92.83511881720993</v>
      </c>
      <c r="K46" s="261">
        <v>23003</v>
      </c>
      <c r="L46" s="532">
        <v>0</v>
      </c>
      <c r="M46" s="141">
        <f>L46/K46%</f>
        <v>0</v>
      </c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s="173" customFormat="1" ht="12.75">
      <c r="A47" s="401"/>
      <c r="B47" s="116">
        <v>75011</v>
      </c>
      <c r="C47" s="117"/>
      <c r="D47" s="88" t="s">
        <v>69</v>
      </c>
      <c r="E47" s="262">
        <v>40098</v>
      </c>
      <c r="F47" s="489">
        <v>40098</v>
      </c>
      <c r="G47" s="348">
        <f t="shared" si="0"/>
        <v>100</v>
      </c>
      <c r="H47" s="262">
        <v>40098</v>
      </c>
      <c r="I47" s="489">
        <v>40098</v>
      </c>
      <c r="J47" s="348">
        <f t="shared" si="5"/>
        <v>100</v>
      </c>
      <c r="K47" s="209"/>
      <c r="L47" s="489"/>
      <c r="M47" s="554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179" customFormat="1" ht="25.5">
      <c r="A48" s="402"/>
      <c r="B48" s="114"/>
      <c r="C48" s="115">
        <v>4010</v>
      </c>
      <c r="D48" s="90" t="s">
        <v>61</v>
      </c>
      <c r="E48" s="176">
        <v>29881.77</v>
      </c>
      <c r="F48" s="490">
        <v>29881.77</v>
      </c>
      <c r="G48" s="140">
        <f t="shared" si="0"/>
        <v>100</v>
      </c>
      <c r="H48" s="176">
        <v>29881.77</v>
      </c>
      <c r="I48" s="490">
        <v>29881.77</v>
      </c>
      <c r="J48" s="140">
        <f t="shared" si="5"/>
        <v>100</v>
      </c>
      <c r="K48" s="201"/>
      <c r="L48" s="490"/>
      <c r="M48" s="141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ht="25.5">
      <c r="A49" s="402"/>
      <c r="B49" s="114"/>
      <c r="C49" s="115">
        <v>4040</v>
      </c>
      <c r="D49" s="90" t="s">
        <v>60</v>
      </c>
      <c r="E49" s="176">
        <v>2366.6</v>
      </c>
      <c r="F49" s="490">
        <v>2366.6</v>
      </c>
      <c r="G49" s="140">
        <f t="shared" si="0"/>
        <v>100</v>
      </c>
      <c r="H49" s="176">
        <v>2366.6</v>
      </c>
      <c r="I49" s="490">
        <v>2366.6</v>
      </c>
      <c r="J49" s="140">
        <f t="shared" si="5"/>
        <v>100</v>
      </c>
      <c r="K49" s="201"/>
      <c r="L49" s="490"/>
      <c r="M49" s="141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:24" s="179" customFormat="1" ht="25.5">
      <c r="A50" s="402"/>
      <c r="B50" s="114"/>
      <c r="C50" s="115">
        <v>4110</v>
      </c>
      <c r="D50" s="90" t="s">
        <v>55</v>
      </c>
      <c r="E50" s="176">
        <v>4870.7</v>
      </c>
      <c r="F50" s="490">
        <v>4870.7</v>
      </c>
      <c r="G50" s="140">
        <f t="shared" si="0"/>
        <v>100</v>
      </c>
      <c r="H50" s="176">
        <v>4870.7</v>
      </c>
      <c r="I50" s="490">
        <v>4870.7</v>
      </c>
      <c r="J50" s="140">
        <f t="shared" si="5"/>
        <v>100</v>
      </c>
      <c r="K50" s="201"/>
      <c r="L50" s="490"/>
      <c r="M50" s="141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</row>
    <row r="51" spans="1:24" s="179" customFormat="1" ht="12.75">
      <c r="A51" s="402"/>
      <c r="B51" s="114"/>
      <c r="C51" s="115">
        <v>4120</v>
      </c>
      <c r="D51" s="90" t="s">
        <v>56</v>
      </c>
      <c r="E51" s="176">
        <v>790.93</v>
      </c>
      <c r="F51" s="490">
        <v>790.93</v>
      </c>
      <c r="G51" s="140">
        <f t="shared" si="0"/>
        <v>100</v>
      </c>
      <c r="H51" s="176">
        <v>790.93</v>
      </c>
      <c r="I51" s="490">
        <v>790.93</v>
      </c>
      <c r="J51" s="140">
        <f t="shared" si="5"/>
        <v>100</v>
      </c>
      <c r="K51" s="201"/>
      <c r="L51" s="490"/>
      <c r="M51" s="141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</row>
    <row r="52" spans="1:24" ht="38.25">
      <c r="A52" s="402"/>
      <c r="B52" s="114"/>
      <c r="C52" s="115">
        <v>4440</v>
      </c>
      <c r="D52" s="90" t="s">
        <v>204</v>
      </c>
      <c r="E52" s="176">
        <v>2188</v>
      </c>
      <c r="F52" s="490">
        <v>2188</v>
      </c>
      <c r="G52" s="140">
        <f t="shared" si="0"/>
        <v>100</v>
      </c>
      <c r="H52" s="176">
        <v>2188</v>
      </c>
      <c r="I52" s="490">
        <v>2188</v>
      </c>
      <c r="J52" s="140">
        <f t="shared" si="5"/>
        <v>100</v>
      </c>
      <c r="K52" s="201"/>
      <c r="L52" s="490"/>
      <c r="M52" s="141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:24" s="173" customFormat="1" ht="25.5">
      <c r="A53" s="401"/>
      <c r="B53" s="116">
        <v>75022</v>
      </c>
      <c r="C53" s="117"/>
      <c r="D53" s="88" t="s">
        <v>106</v>
      </c>
      <c r="E53" s="262">
        <v>93718</v>
      </c>
      <c r="F53" s="489">
        <v>86847.36</v>
      </c>
      <c r="G53" s="348">
        <f t="shared" si="0"/>
        <v>92.66881495550481</v>
      </c>
      <c r="H53" s="262">
        <v>93718</v>
      </c>
      <c r="I53" s="489">
        <v>86847.36</v>
      </c>
      <c r="J53" s="348">
        <f t="shared" si="5"/>
        <v>92.66881495550481</v>
      </c>
      <c r="K53" s="209"/>
      <c r="L53" s="489"/>
      <c r="M53" s="554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</row>
    <row r="54" spans="1:24" ht="25.5">
      <c r="A54" s="402"/>
      <c r="B54" s="114"/>
      <c r="C54" s="115">
        <v>3030</v>
      </c>
      <c r="D54" s="90" t="s">
        <v>63</v>
      </c>
      <c r="E54" s="176">
        <v>91718</v>
      </c>
      <c r="F54" s="490">
        <v>85929.29</v>
      </c>
      <c r="G54" s="140">
        <f t="shared" si="0"/>
        <v>93.68857803266535</v>
      </c>
      <c r="H54" s="176">
        <v>91718</v>
      </c>
      <c r="I54" s="490">
        <v>85929.29</v>
      </c>
      <c r="J54" s="140">
        <f t="shared" si="5"/>
        <v>93.68857803266535</v>
      </c>
      <c r="K54" s="201"/>
      <c r="L54" s="490"/>
      <c r="M54" s="141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</row>
    <row r="55" spans="1:24" ht="25.5">
      <c r="A55" s="402"/>
      <c r="B55" s="114"/>
      <c r="C55" s="115" t="s">
        <v>353</v>
      </c>
      <c r="D55" s="90" t="s">
        <v>58</v>
      </c>
      <c r="E55" s="176">
        <v>2000</v>
      </c>
      <c r="F55" s="490">
        <v>918.07</v>
      </c>
      <c r="G55" s="140">
        <f t="shared" si="0"/>
        <v>45.9035</v>
      </c>
      <c r="H55" s="176">
        <v>2000</v>
      </c>
      <c r="I55" s="490">
        <v>918.07</v>
      </c>
      <c r="J55" s="140">
        <f t="shared" si="5"/>
        <v>45.9035</v>
      </c>
      <c r="K55" s="201"/>
      <c r="L55" s="490"/>
      <c r="M55" s="141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</row>
    <row r="56" spans="1:24" s="173" customFormat="1" ht="25.5">
      <c r="A56" s="401"/>
      <c r="B56" s="116">
        <v>75023</v>
      </c>
      <c r="C56" s="117"/>
      <c r="D56" s="88" t="s">
        <v>105</v>
      </c>
      <c r="E56" s="262">
        <v>1545250</v>
      </c>
      <c r="F56" s="489">
        <v>1432980.06</v>
      </c>
      <c r="G56" s="348">
        <f t="shared" si="0"/>
        <v>92.73451286199645</v>
      </c>
      <c r="H56" s="262">
        <v>1545250</v>
      </c>
      <c r="I56" s="489">
        <v>1432980.06</v>
      </c>
      <c r="J56" s="348">
        <f t="shared" si="5"/>
        <v>92.73451286199645</v>
      </c>
      <c r="K56" s="209"/>
      <c r="L56" s="489"/>
      <c r="M56" s="554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</row>
    <row r="57" spans="1:13" ht="25.5">
      <c r="A57" s="406" t="s">
        <v>64</v>
      </c>
      <c r="B57" s="407" t="s">
        <v>65</v>
      </c>
      <c r="C57" s="405" t="s">
        <v>66</v>
      </c>
      <c r="D57" s="429" t="s">
        <v>67</v>
      </c>
      <c r="E57" s="423" t="s">
        <v>72</v>
      </c>
      <c r="F57" s="533" t="s">
        <v>88</v>
      </c>
      <c r="G57" s="540" t="s">
        <v>89</v>
      </c>
      <c r="H57" s="423" t="s">
        <v>72</v>
      </c>
      <c r="I57" s="533" t="s">
        <v>88</v>
      </c>
      <c r="J57" s="233" t="s">
        <v>89</v>
      </c>
      <c r="K57" s="423" t="s">
        <v>72</v>
      </c>
      <c r="L57" s="533" t="s">
        <v>88</v>
      </c>
      <c r="M57" s="225" t="s">
        <v>89</v>
      </c>
    </row>
    <row r="58" spans="1:24" s="166" customFormat="1" ht="38.25">
      <c r="A58" s="402"/>
      <c r="B58" s="114"/>
      <c r="C58" s="115">
        <v>3020</v>
      </c>
      <c r="D58" s="119" t="s">
        <v>118</v>
      </c>
      <c r="E58" s="176">
        <v>2000</v>
      </c>
      <c r="F58" s="490">
        <v>1749.32</v>
      </c>
      <c r="G58" s="140">
        <f t="shared" si="0"/>
        <v>87.466</v>
      </c>
      <c r="H58" s="176">
        <v>2000</v>
      </c>
      <c r="I58" s="490">
        <v>1749.32</v>
      </c>
      <c r="J58" s="140">
        <f t="shared" si="5"/>
        <v>87.466</v>
      </c>
      <c r="K58" s="201"/>
      <c r="L58" s="490"/>
      <c r="M58" s="141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</row>
    <row r="59" spans="1:24" ht="25.5">
      <c r="A59" s="402"/>
      <c r="B59" s="114"/>
      <c r="C59" s="115">
        <v>4010</v>
      </c>
      <c r="D59" s="90" t="s">
        <v>61</v>
      </c>
      <c r="E59" s="176">
        <v>907072</v>
      </c>
      <c r="F59" s="490">
        <v>859693.88</v>
      </c>
      <c r="G59" s="140">
        <f t="shared" si="0"/>
        <v>94.7768071332816</v>
      </c>
      <c r="H59" s="176">
        <v>907072</v>
      </c>
      <c r="I59" s="490">
        <v>859693.88</v>
      </c>
      <c r="J59" s="140">
        <f t="shared" si="5"/>
        <v>94.7768071332816</v>
      </c>
      <c r="K59" s="201"/>
      <c r="L59" s="490"/>
      <c r="M59" s="141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</row>
    <row r="60" spans="1:24" ht="25.5">
      <c r="A60" s="402"/>
      <c r="B60" s="114"/>
      <c r="C60" s="115">
        <v>4040</v>
      </c>
      <c r="D60" s="90" t="s">
        <v>60</v>
      </c>
      <c r="E60" s="176">
        <v>79661.16</v>
      </c>
      <c r="F60" s="490">
        <v>79661.16</v>
      </c>
      <c r="G60" s="140">
        <f t="shared" si="0"/>
        <v>100</v>
      </c>
      <c r="H60" s="176">
        <v>79661.16</v>
      </c>
      <c r="I60" s="490">
        <v>79661.16</v>
      </c>
      <c r="J60" s="140">
        <f t="shared" si="5"/>
        <v>100</v>
      </c>
      <c r="K60" s="201"/>
      <c r="L60" s="490"/>
      <c r="M60" s="141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</row>
    <row r="61" spans="1:24" ht="25.5">
      <c r="A61" s="402"/>
      <c r="B61" s="114"/>
      <c r="C61" s="115">
        <v>4110</v>
      </c>
      <c r="D61" s="90" t="s">
        <v>55</v>
      </c>
      <c r="E61" s="176">
        <v>157295</v>
      </c>
      <c r="F61" s="490">
        <v>135713.08</v>
      </c>
      <c r="G61" s="140">
        <f t="shared" si="0"/>
        <v>86.27933500747002</v>
      </c>
      <c r="H61" s="176">
        <v>157295</v>
      </c>
      <c r="I61" s="490">
        <v>135713.08</v>
      </c>
      <c r="J61" s="140">
        <f t="shared" si="5"/>
        <v>86.27933500747002</v>
      </c>
      <c r="K61" s="201"/>
      <c r="L61" s="490"/>
      <c r="M61" s="141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</row>
    <row r="62" spans="1:24" ht="12.75">
      <c r="A62" s="402"/>
      <c r="B62" s="114"/>
      <c r="C62" s="115">
        <v>4120</v>
      </c>
      <c r="D62" s="90" t="s">
        <v>56</v>
      </c>
      <c r="E62" s="176">
        <v>25846</v>
      </c>
      <c r="F62" s="490">
        <v>17177.3</v>
      </c>
      <c r="G62" s="140">
        <f t="shared" si="0"/>
        <v>66.46018726301942</v>
      </c>
      <c r="H62" s="176">
        <v>25846</v>
      </c>
      <c r="I62" s="490">
        <v>17177.3</v>
      </c>
      <c r="J62" s="543">
        <f t="shared" si="5"/>
        <v>66.46018726301942</v>
      </c>
      <c r="K62" s="201"/>
      <c r="L62" s="490"/>
      <c r="M62" s="141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</row>
    <row r="63" spans="1:24" ht="38.25">
      <c r="A63" s="402"/>
      <c r="B63" s="114"/>
      <c r="C63" s="115" t="s">
        <v>354</v>
      </c>
      <c r="D63" s="119" t="s">
        <v>355</v>
      </c>
      <c r="E63" s="176">
        <v>2000</v>
      </c>
      <c r="F63" s="490">
        <v>1557</v>
      </c>
      <c r="G63" s="611">
        <f t="shared" si="0"/>
        <v>77.85</v>
      </c>
      <c r="H63" s="142">
        <v>2000</v>
      </c>
      <c r="I63" s="490">
        <v>1557</v>
      </c>
      <c r="J63" s="542">
        <f aca="true" t="shared" si="6" ref="J63:J83">I63/H63%</f>
        <v>77.85</v>
      </c>
      <c r="K63" s="201"/>
      <c r="L63" s="490"/>
      <c r="M63" s="141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</row>
    <row r="64" spans="1:24" ht="12.75">
      <c r="A64" s="402"/>
      <c r="B64" s="114"/>
      <c r="C64" s="115">
        <v>4170</v>
      </c>
      <c r="D64" s="119" t="s">
        <v>117</v>
      </c>
      <c r="E64" s="176">
        <v>23500</v>
      </c>
      <c r="F64" s="490">
        <v>20087.2</v>
      </c>
      <c r="G64" s="140">
        <f t="shared" si="0"/>
        <v>85.47744680851063</v>
      </c>
      <c r="H64" s="176">
        <v>23500</v>
      </c>
      <c r="I64" s="490">
        <v>20087.2</v>
      </c>
      <c r="J64" s="140">
        <f t="shared" si="6"/>
        <v>85.47744680851063</v>
      </c>
      <c r="K64" s="201"/>
      <c r="L64" s="490"/>
      <c r="M64" s="141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</row>
    <row r="65" spans="1:24" s="173" customFormat="1" ht="25.5">
      <c r="A65" s="402"/>
      <c r="B65" s="114"/>
      <c r="C65" s="115">
        <v>4210</v>
      </c>
      <c r="D65" s="90" t="s">
        <v>58</v>
      </c>
      <c r="E65" s="176">
        <v>93999.84</v>
      </c>
      <c r="F65" s="490">
        <v>91154.79</v>
      </c>
      <c r="G65" s="140">
        <f t="shared" si="0"/>
        <v>96.97334591207814</v>
      </c>
      <c r="H65" s="176">
        <v>93999.84</v>
      </c>
      <c r="I65" s="490">
        <v>91154.79</v>
      </c>
      <c r="J65" s="140">
        <f t="shared" si="6"/>
        <v>96.97334591207814</v>
      </c>
      <c r="K65" s="201"/>
      <c r="L65" s="490"/>
      <c r="M65" s="141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</row>
    <row r="66" spans="1:13" ht="12.75">
      <c r="A66" s="402"/>
      <c r="B66" s="114"/>
      <c r="C66" s="115">
        <v>4260</v>
      </c>
      <c r="D66" s="90" t="s">
        <v>52</v>
      </c>
      <c r="E66" s="176">
        <v>25000</v>
      </c>
      <c r="F66" s="490">
        <v>24881.86</v>
      </c>
      <c r="G66" s="140">
        <f t="shared" si="0"/>
        <v>99.52744</v>
      </c>
      <c r="H66" s="176">
        <v>25000</v>
      </c>
      <c r="I66" s="490">
        <v>24881.86</v>
      </c>
      <c r="J66" s="140">
        <f t="shared" si="6"/>
        <v>99.52744</v>
      </c>
      <c r="K66" s="201"/>
      <c r="L66" s="490"/>
      <c r="M66" s="141"/>
    </row>
    <row r="67" spans="1:13" ht="12.75">
      <c r="A67" s="402"/>
      <c r="B67" s="114"/>
      <c r="C67" s="115">
        <v>4270</v>
      </c>
      <c r="D67" s="90" t="s">
        <v>53</v>
      </c>
      <c r="E67" s="176">
        <v>23000</v>
      </c>
      <c r="F67" s="490">
        <v>19302.88</v>
      </c>
      <c r="G67" s="140">
        <f t="shared" si="0"/>
        <v>83.92556521739131</v>
      </c>
      <c r="H67" s="176">
        <v>23000</v>
      </c>
      <c r="I67" s="490">
        <v>19302.88</v>
      </c>
      <c r="J67" s="140">
        <f t="shared" si="6"/>
        <v>83.92556521739131</v>
      </c>
      <c r="K67" s="201"/>
      <c r="L67" s="490"/>
      <c r="M67" s="141"/>
    </row>
    <row r="68" spans="1:13" ht="12.75">
      <c r="A68" s="402"/>
      <c r="B68" s="114"/>
      <c r="C68" s="115">
        <v>4300</v>
      </c>
      <c r="D68" s="90" t="s">
        <v>51</v>
      </c>
      <c r="E68" s="176">
        <v>86460</v>
      </c>
      <c r="F68" s="490">
        <v>72116.78</v>
      </c>
      <c r="G68" s="140">
        <f t="shared" si="0"/>
        <v>83.41057136247976</v>
      </c>
      <c r="H68" s="176">
        <v>86460</v>
      </c>
      <c r="I68" s="490">
        <v>72116.78</v>
      </c>
      <c r="J68" s="140">
        <f t="shared" si="6"/>
        <v>83.41057136247976</v>
      </c>
      <c r="K68" s="201"/>
      <c r="L68" s="490"/>
      <c r="M68" s="141"/>
    </row>
    <row r="69" spans="1:13" ht="25.5">
      <c r="A69" s="402"/>
      <c r="B69" s="114"/>
      <c r="C69" s="115">
        <v>4350</v>
      </c>
      <c r="D69" s="119" t="s">
        <v>119</v>
      </c>
      <c r="E69" s="176">
        <v>8000</v>
      </c>
      <c r="F69" s="490">
        <v>6671.23</v>
      </c>
      <c r="G69" s="140">
        <f t="shared" si="0"/>
        <v>83.39037499999999</v>
      </c>
      <c r="H69" s="176">
        <v>8000</v>
      </c>
      <c r="I69" s="490">
        <v>6671.23</v>
      </c>
      <c r="J69" s="140">
        <f t="shared" si="6"/>
        <v>83.39037499999999</v>
      </c>
      <c r="K69" s="201"/>
      <c r="L69" s="490"/>
      <c r="M69" s="141"/>
    </row>
    <row r="70" spans="1:13" ht="38.25">
      <c r="A70" s="402"/>
      <c r="B70" s="114"/>
      <c r="C70" s="115">
        <v>4360</v>
      </c>
      <c r="D70" s="119" t="s">
        <v>163</v>
      </c>
      <c r="E70" s="176">
        <v>6000</v>
      </c>
      <c r="F70" s="490">
        <v>4371.19</v>
      </c>
      <c r="G70" s="140">
        <f aca="true" t="shared" si="7" ref="G70:G134">F70/E70%</f>
        <v>72.85316666666667</v>
      </c>
      <c r="H70" s="176">
        <v>6000</v>
      </c>
      <c r="I70" s="490">
        <v>4371.19</v>
      </c>
      <c r="J70" s="140">
        <f t="shared" si="6"/>
        <v>72.85316666666667</v>
      </c>
      <c r="K70" s="201"/>
      <c r="L70" s="490"/>
      <c r="M70" s="141"/>
    </row>
    <row r="71" spans="1:13" s="173" customFormat="1" ht="38.25">
      <c r="A71" s="402"/>
      <c r="B71" s="114"/>
      <c r="C71" s="115">
        <v>4370</v>
      </c>
      <c r="D71" s="119" t="s">
        <v>164</v>
      </c>
      <c r="E71" s="176">
        <v>10000</v>
      </c>
      <c r="F71" s="490">
        <v>7870.82</v>
      </c>
      <c r="G71" s="140">
        <f t="shared" si="7"/>
        <v>78.70819999999999</v>
      </c>
      <c r="H71" s="176">
        <v>10000</v>
      </c>
      <c r="I71" s="490">
        <v>7870.82</v>
      </c>
      <c r="J71" s="140">
        <f t="shared" si="6"/>
        <v>78.70819999999999</v>
      </c>
      <c r="K71" s="201"/>
      <c r="L71" s="490"/>
      <c r="M71" s="141"/>
    </row>
    <row r="72" spans="1:13" ht="12.75">
      <c r="A72" s="402"/>
      <c r="B72" s="114"/>
      <c r="C72" s="115">
        <v>4410</v>
      </c>
      <c r="D72" s="90" t="s">
        <v>50</v>
      </c>
      <c r="E72" s="176">
        <v>31000</v>
      </c>
      <c r="F72" s="490">
        <v>29782.22</v>
      </c>
      <c r="G72" s="140">
        <f t="shared" si="7"/>
        <v>96.07167741935484</v>
      </c>
      <c r="H72" s="176">
        <v>31000</v>
      </c>
      <c r="I72" s="490">
        <v>29782.22</v>
      </c>
      <c r="J72" s="140">
        <f t="shared" si="6"/>
        <v>96.07167741935484</v>
      </c>
      <c r="K72" s="201"/>
      <c r="L72" s="490"/>
      <c r="M72" s="141"/>
    </row>
    <row r="73" spans="1:13" ht="12.75">
      <c r="A73" s="402"/>
      <c r="B73" s="114"/>
      <c r="C73" s="115">
        <v>4430</v>
      </c>
      <c r="D73" s="90" t="s">
        <v>49</v>
      </c>
      <c r="E73" s="176">
        <v>23091</v>
      </c>
      <c r="F73" s="490">
        <v>22497.08</v>
      </c>
      <c r="G73" s="140">
        <f t="shared" si="7"/>
        <v>97.42791563812742</v>
      </c>
      <c r="H73" s="176">
        <v>23091</v>
      </c>
      <c r="I73" s="490">
        <v>22497.08</v>
      </c>
      <c r="J73" s="140">
        <f t="shared" si="6"/>
        <v>97.42791563812742</v>
      </c>
      <c r="K73" s="201"/>
      <c r="L73" s="490"/>
      <c r="M73" s="141"/>
    </row>
    <row r="74" spans="1:13" ht="38.25">
      <c r="A74" s="402"/>
      <c r="B74" s="114"/>
      <c r="C74" s="115">
        <v>4440</v>
      </c>
      <c r="D74" s="90" t="s">
        <v>204</v>
      </c>
      <c r="E74" s="176">
        <v>26335</v>
      </c>
      <c r="F74" s="490">
        <v>26335</v>
      </c>
      <c r="G74" s="140">
        <f t="shared" si="7"/>
        <v>99.99999999999999</v>
      </c>
      <c r="H74" s="176">
        <v>26335</v>
      </c>
      <c r="I74" s="490">
        <v>26335</v>
      </c>
      <c r="J74" s="140">
        <f t="shared" si="6"/>
        <v>99.99999999999999</v>
      </c>
      <c r="K74" s="201"/>
      <c r="L74" s="490"/>
      <c r="M74" s="141"/>
    </row>
    <row r="75" spans="1:13" ht="38.25">
      <c r="A75" s="402"/>
      <c r="B75" s="114"/>
      <c r="C75" s="115" t="s">
        <v>357</v>
      </c>
      <c r="D75" s="90" t="s">
        <v>356</v>
      </c>
      <c r="E75" s="176">
        <v>990</v>
      </c>
      <c r="F75" s="490">
        <v>990</v>
      </c>
      <c r="G75" s="140">
        <f t="shared" si="7"/>
        <v>100</v>
      </c>
      <c r="H75" s="176">
        <v>990</v>
      </c>
      <c r="I75" s="490">
        <v>990</v>
      </c>
      <c r="J75" s="140">
        <f t="shared" si="6"/>
        <v>100</v>
      </c>
      <c r="K75" s="201"/>
      <c r="L75" s="490"/>
      <c r="M75" s="141"/>
    </row>
    <row r="76" spans="1:13" ht="38.25">
      <c r="A76" s="402"/>
      <c r="B76" s="114"/>
      <c r="C76" s="115">
        <v>4700</v>
      </c>
      <c r="D76" s="119" t="s">
        <v>165</v>
      </c>
      <c r="E76" s="176">
        <v>14000</v>
      </c>
      <c r="F76" s="490">
        <v>11367.27</v>
      </c>
      <c r="G76" s="140">
        <f t="shared" si="7"/>
        <v>81.19478571428571</v>
      </c>
      <c r="H76" s="176">
        <v>14000</v>
      </c>
      <c r="I76" s="490">
        <v>11367.27</v>
      </c>
      <c r="J76" s="140">
        <f t="shared" si="6"/>
        <v>81.19478571428571</v>
      </c>
      <c r="K76" s="201"/>
      <c r="L76" s="490"/>
      <c r="M76" s="141"/>
    </row>
    <row r="77" spans="1:13" ht="25.5">
      <c r="A77" s="406" t="s">
        <v>64</v>
      </c>
      <c r="B77" s="407" t="s">
        <v>65</v>
      </c>
      <c r="C77" s="405" t="s">
        <v>66</v>
      </c>
      <c r="D77" s="429" t="s">
        <v>67</v>
      </c>
      <c r="E77" s="423" t="s">
        <v>72</v>
      </c>
      <c r="F77" s="533" t="s">
        <v>88</v>
      </c>
      <c r="G77" s="540" t="s">
        <v>89</v>
      </c>
      <c r="H77" s="423" t="s">
        <v>72</v>
      </c>
      <c r="I77" s="225" t="s">
        <v>88</v>
      </c>
      <c r="J77" s="233" t="s">
        <v>89</v>
      </c>
      <c r="K77" s="423" t="s">
        <v>72</v>
      </c>
      <c r="L77" s="533" t="s">
        <v>88</v>
      </c>
      <c r="M77" s="225" t="s">
        <v>89</v>
      </c>
    </row>
    <row r="78" spans="1:13" s="173" customFormat="1" ht="12.75">
      <c r="A78" s="401"/>
      <c r="B78" s="116" t="s">
        <v>358</v>
      </c>
      <c r="C78" s="117"/>
      <c r="D78" s="267" t="s">
        <v>333</v>
      </c>
      <c r="E78" s="262">
        <v>23296</v>
      </c>
      <c r="F78" s="489">
        <v>23291.41</v>
      </c>
      <c r="G78" s="348">
        <f t="shared" si="7"/>
        <v>99.9802970467033</v>
      </c>
      <c r="H78" s="262">
        <v>23296</v>
      </c>
      <c r="I78" s="489">
        <v>23291.41</v>
      </c>
      <c r="J78" s="348">
        <f t="shared" si="6"/>
        <v>99.9802970467033</v>
      </c>
      <c r="K78" s="209"/>
      <c r="L78" s="489"/>
      <c r="M78" s="554"/>
    </row>
    <row r="79" spans="1:13" ht="38.25">
      <c r="A79" s="402"/>
      <c r="B79" s="114"/>
      <c r="C79" s="115" t="s">
        <v>359</v>
      </c>
      <c r="D79" s="119" t="s">
        <v>118</v>
      </c>
      <c r="E79" s="176">
        <v>7530</v>
      </c>
      <c r="F79" s="490">
        <v>7530</v>
      </c>
      <c r="G79" s="140">
        <f t="shared" si="7"/>
        <v>100</v>
      </c>
      <c r="H79" s="176">
        <v>7530</v>
      </c>
      <c r="I79" s="490">
        <v>7530</v>
      </c>
      <c r="J79" s="140">
        <f t="shared" si="6"/>
        <v>100</v>
      </c>
      <c r="K79" s="201"/>
      <c r="L79" s="490"/>
      <c r="M79" s="141"/>
    </row>
    <row r="80" spans="1:13" ht="38.25">
      <c r="A80" s="402"/>
      <c r="B80" s="114"/>
      <c r="C80" s="115" t="s">
        <v>472</v>
      </c>
      <c r="D80" s="494" t="s">
        <v>473</v>
      </c>
      <c r="E80" s="142">
        <v>11120</v>
      </c>
      <c r="F80" s="490">
        <v>11120</v>
      </c>
      <c r="G80" s="140">
        <f t="shared" si="7"/>
        <v>100</v>
      </c>
      <c r="H80" s="142">
        <v>11120</v>
      </c>
      <c r="I80" s="490">
        <v>11120</v>
      </c>
      <c r="J80" s="140">
        <f t="shared" si="6"/>
        <v>100</v>
      </c>
      <c r="K80" s="201"/>
      <c r="L80" s="490"/>
      <c r="M80" s="141"/>
    </row>
    <row r="81" spans="1:13" ht="25.5">
      <c r="A81" s="402"/>
      <c r="B81" s="114"/>
      <c r="C81" s="115" t="s">
        <v>360</v>
      </c>
      <c r="D81" s="90" t="s">
        <v>55</v>
      </c>
      <c r="E81" s="176">
        <v>494.25</v>
      </c>
      <c r="F81" s="490">
        <v>493.98</v>
      </c>
      <c r="G81" s="140">
        <f t="shared" si="7"/>
        <v>99.9453717754173</v>
      </c>
      <c r="H81" s="176">
        <v>494.25</v>
      </c>
      <c r="I81" s="490">
        <v>493.98</v>
      </c>
      <c r="J81" s="140">
        <f t="shared" si="6"/>
        <v>99.9453717754173</v>
      </c>
      <c r="K81" s="201"/>
      <c r="L81" s="490"/>
      <c r="M81" s="141"/>
    </row>
    <row r="82" spans="1:13" ht="12.75">
      <c r="A82" s="402"/>
      <c r="B82" s="114"/>
      <c r="C82" s="115" t="s">
        <v>361</v>
      </c>
      <c r="D82" s="90" t="s">
        <v>56</v>
      </c>
      <c r="E82" s="176">
        <v>80.32</v>
      </c>
      <c r="F82" s="490">
        <v>80.16</v>
      </c>
      <c r="G82" s="140">
        <f t="shared" si="7"/>
        <v>99.80079681274901</v>
      </c>
      <c r="H82" s="176">
        <v>80.32</v>
      </c>
      <c r="I82" s="490">
        <v>80.16</v>
      </c>
      <c r="J82" s="140">
        <f t="shared" si="6"/>
        <v>99.80079681274901</v>
      </c>
      <c r="K82" s="201"/>
      <c r="L82" s="490"/>
      <c r="M82" s="141"/>
    </row>
    <row r="83" spans="1:13" ht="12.75">
      <c r="A83" s="402"/>
      <c r="B83" s="114"/>
      <c r="C83" s="115" t="s">
        <v>362</v>
      </c>
      <c r="D83" s="119" t="s">
        <v>117</v>
      </c>
      <c r="E83" s="176">
        <v>3271.43</v>
      </c>
      <c r="F83" s="490">
        <v>3271.43</v>
      </c>
      <c r="G83" s="543">
        <f t="shared" si="7"/>
        <v>99.99999999999999</v>
      </c>
      <c r="H83" s="176">
        <v>3271.43</v>
      </c>
      <c r="I83" s="490">
        <v>3271.43</v>
      </c>
      <c r="J83" s="543">
        <f t="shared" si="6"/>
        <v>99.99999999999999</v>
      </c>
      <c r="K83" s="201"/>
      <c r="L83" s="490"/>
      <c r="M83" s="549"/>
    </row>
    <row r="84" spans="1:13" ht="25.5">
      <c r="A84" s="402"/>
      <c r="B84" s="114"/>
      <c r="C84" s="115" t="s">
        <v>353</v>
      </c>
      <c r="D84" s="90" t="s">
        <v>58</v>
      </c>
      <c r="E84" s="176">
        <v>565.34</v>
      </c>
      <c r="F84" s="490">
        <v>565.34</v>
      </c>
      <c r="G84" s="542">
        <f t="shared" si="7"/>
        <v>100</v>
      </c>
      <c r="H84" s="176">
        <v>565.34</v>
      </c>
      <c r="I84" s="490">
        <v>565.34</v>
      </c>
      <c r="J84" s="542">
        <f aca="true" t="shared" si="8" ref="J84:J90">I84/H84%</f>
        <v>100</v>
      </c>
      <c r="K84" s="201"/>
      <c r="L84" s="490"/>
      <c r="M84" s="322"/>
    </row>
    <row r="85" spans="1:13" ht="12.75">
      <c r="A85" s="402"/>
      <c r="B85" s="114"/>
      <c r="C85" s="115" t="s">
        <v>366</v>
      </c>
      <c r="D85" s="418" t="s">
        <v>50</v>
      </c>
      <c r="E85" s="142">
        <v>234.66</v>
      </c>
      <c r="F85" s="490">
        <v>230.5</v>
      </c>
      <c r="G85" s="140">
        <f t="shared" si="7"/>
        <v>98.22722236427171</v>
      </c>
      <c r="H85" s="142">
        <v>234.66</v>
      </c>
      <c r="I85" s="490">
        <v>230.5</v>
      </c>
      <c r="J85" s="140">
        <f t="shared" si="8"/>
        <v>98.22722236427171</v>
      </c>
      <c r="K85" s="201"/>
      <c r="L85" s="490"/>
      <c r="M85" s="141"/>
    </row>
    <row r="86" spans="1:24" s="173" customFormat="1" ht="25.5">
      <c r="A86" s="401"/>
      <c r="B86" s="116">
        <v>75075</v>
      </c>
      <c r="C86" s="117"/>
      <c r="D86" s="267" t="s">
        <v>120</v>
      </c>
      <c r="E86" s="262">
        <v>14100</v>
      </c>
      <c r="F86" s="489">
        <v>14050.38</v>
      </c>
      <c r="G86" s="348">
        <f t="shared" si="7"/>
        <v>99.64808510638298</v>
      </c>
      <c r="H86" s="262">
        <v>14100</v>
      </c>
      <c r="I86" s="489">
        <v>14050.38</v>
      </c>
      <c r="J86" s="348">
        <f t="shared" si="8"/>
        <v>99.64808510638298</v>
      </c>
      <c r="K86" s="209"/>
      <c r="L86" s="489"/>
      <c r="M86" s="554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</row>
    <row r="87" spans="1:13" ht="25.5">
      <c r="A87" s="402"/>
      <c r="B87" s="114"/>
      <c r="C87" s="115">
        <v>4210</v>
      </c>
      <c r="D87" s="90" t="s">
        <v>58</v>
      </c>
      <c r="E87" s="176">
        <v>5000</v>
      </c>
      <c r="F87" s="490">
        <v>4983.92</v>
      </c>
      <c r="G87" s="140">
        <f t="shared" si="7"/>
        <v>99.6784</v>
      </c>
      <c r="H87" s="176">
        <v>5000</v>
      </c>
      <c r="I87" s="490">
        <v>4983.92</v>
      </c>
      <c r="J87" s="140">
        <f t="shared" si="8"/>
        <v>99.6784</v>
      </c>
      <c r="K87" s="201"/>
      <c r="L87" s="490"/>
      <c r="M87" s="141"/>
    </row>
    <row r="88" spans="1:13" ht="12.75">
      <c r="A88" s="402"/>
      <c r="B88" s="114"/>
      <c r="C88" s="115">
        <v>4300</v>
      </c>
      <c r="D88" s="90" t="s">
        <v>51</v>
      </c>
      <c r="E88" s="176">
        <v>9100</v>
      </c>
      <c r="F88" s="490">
        <v>9066.46</v>
      </c>
      <c r="G88" s="140">
        <f t="shared" si="7"/>
        <v>99.63142857142856</v>
      </c>
      <c r="H88" s="176">
        <v>9100</v>
      </c>
      <c r="I88" s="490">
        <v>9066.46</v>
      </c>
      <c r="J88" s="140">
        <f t="shared" si="8"/>
        <v>99.63142857142856</v>
      </c>
      <c r="K88" s="176"/>
      <c r="L88" s="490"/>
      <c r="M88" s="141"/>
    </row>
    <row r="89" spans="1:13" s="173" customFormat="1" ht="12.75">
      <c r="A89" s="401"/>
      <c r="B89" s="116">
        <v>75095</v>
      </c>
      <c r="C89" s="117"/>
      <c r="D89" s="267" t="s">
        <v>15</v>
      </c>
      <c r="E89" s="262">
        <v>27083</v>
      </c>
      <c r="F89" s="489">
        <v>0</v>
      </c>
      <c r="G89" s="348">
        <f t="shared" si="7"/>
        <v>0</v>
      </c>
      <c r="H89" s="262">
        <v>4080</v>
      </c>
      <c r="I89" s="489">
        <v>0</v>
      </c>
      <c r="J89" s="348">
        <f>I89/H89%</f>
        <v>0</v>
      </c>
      <c r="K89" s="262">
        <v>23003</v>
      </c>
      <c r="L89" s="489">
        <v>0</v>
      </c>
      <c r="M89" s="141">
        <f>L89/K89%</f>
        <v>0</v>
      </c>
    </row>
    <row r="90" spans="1:13" ht="89.25">
      <c r="A90" s="402"/>
      <c r="B90" s="114"/>
      <c r="C90" s="115">
        <v>2339</v>
      </c>
      <c r="D90" s="119" t="s">
        <v>217</v>
      </c>
      <c r="E90" s="176">
        <v>4080</v>
      </c>
      <c r="F90" s="490">
        <v>0</v>
      </c>
      <c r="G90" s="140">
        <f t="shared" si="7"/>
        <v>0</v>
      </c>
      <c r="H90" s="176">
        <v>4080</v>
      </c>
      <c r="I90" s="490">
        <v>0</v>
      </c>
      <c r="J90" s="140">
        <f t="shared" si="8"/>
        <v>0</v>
      </c>
      <c r="K90" s="201"/>
      <c r="L90" s="490"/>
      <c r="M90" s="141"/>
    </row>
    <row r="91" spans="1:13" ht="89.25">
      <c r="A91" s="402"/>
      <c r="B91" s="114"/>
      <c r="C91" s="115">
        <v>6639</v>
      </c>
      <c r="D91" s="119" t="s">
        <v>218</v>
      </c>
      <c r="E91" s="176">
        <v>23003</v>
      </c>
      <c r="F91" s="490">
        <v>0</v>
      </c>
      <c r="G91" s="140">
        <f t="shared" si="7"/>
        <v>0</v>
      </c>
      <c r="H91" s="176"/>
      <c r="I91" s="142"/>
      <c r="J91" s="192"/>
      <c r="K91" s="176">
        <v>23003</v>
      </c>
      <c r="L91" s="490">
        <v>0</v>
      </c>
      <c r="M91" s="141">
        <f>L91/K91%</f>
        <v>0</v>
      </c>
    </row>
    <row r="92" spans="1:13" ht="25.5">
      <c r="A92" s="406" t="s">
        <v>64</v>
      </c>
      <c r="B92" s="407" t="s">
        <v>65</v>
      </c>
      <c r="C92" s="405" t="s">
        <v>66</v>
      </c>
      <c r="D92" s="429" t="s">
        <v>67</v>
      </c>
      <c r="E92" s="423" t="s">
        <v>72</v>
      </c>
      <c r="F92" s="533" t="s">
        <v>88</v>
      </c>
      <c r="G92" s="540" t="s">
        <v>89</v>
      </c>
      <c r="H92" s="423" t="s">
        <v>72</v>
      </c>
      <c r="I92" s="225" t="s">
        <v>88</v>
      </c>
      <c r="J92" s="233" t="s">
        <v>89</v>
      </c>
      <c r="K92" s="423" t="s">
        <v>72</v>
      </c>
      <c r="L92" s="533" t="s">
        <v>88</v>
      </c>
      <c r="M92" s="225" t="s">
        <v>89</v>
      </c>
    </row>
    <row r="93" spans="1:13" s="166" customFormat="1" ht="76.5">
      <c r="A93" s="290">
        <v>751</v>
      </c>
      <c r="B93" s="293"/>
      <c r="C93" s="292"/>
      <c r="D93" s="93" t="s">
        <v>4</v>
      </c>
      <c r="E93" s="261">
        <v>10469</v>
      </c>
      <c r="F93" s="532">
        <v>9756.27</v>
      </c>
      <c r="G93" s="139">
        <f t="shared" si="7"/>
        <v>93.19199541503487</v>
      </c>
      <c r="H93" s="261">
        <v>10469</v>
      </c>
      <c r="I93" s="532">
        <v>9756.27</v>
      </c>
      <c r="J93" s="139">
        <f aca="true" t="shared" si="9" ref="J93:J107">I93/H93%</f>
        <v>93.19199541503487</v>
      </c>
      <c r="K93" s="200"/>
      <c r="L93" s="532"/>
      <c r="M93" s="141"/>
    </row>
    <row r="94" spans="1:13" s="173" customFormat="1" ht="38.25">
      <c r="A94" s="401"/>
      <c r="B94" s="116">
        <v>75101</v>
      </c>
      <c r="C94" s="117"/>
      <c r="D94" s="88" t="s">
        <v>19</v>
      </c>
      <c r="E94" s="262">
        <v>660</v>
      </c>
      <c r="F94" s="489">
        <v>660</v>
      </c>
      <c r="G94" s="348">
        <f t="shared" si="7"/>
        <v>100</v>
      </c>
      <c r="H94" s="262">
        <v>660</v>
      </c>
      <c r="I94" s="489">
        <v>660</v>
      </c>
      <c r="J94" s="348">
        <f t="shared" si="9"/>
        <v>100</v>
      </c>
      <c r="K94" s="209"/>
      <c r="L94" s="489"/>
      <c r="M94" s="554"/>
    </row>
    <row r="95" spans="1:13" ht="25.5">
      <c r="A95" s="402"/>
      <c r="B95" s="114"/>
      <c r="C95" s="115">
        <v>4110</v>
      </c>
      <c r="D95" s="90" t="s">
        <v>55</v>
      </c>
      <c r="E95" s="176">
        <v>84.72</v>
      </c>
      <c r="F95" s="490">
        <v>84.72</v>
      </c>
      <c r="G95" s="140">
        <f t="shared" si="7"/>
        <v>100</v>
      </c>
      <c r="H95" s="176">
        <v>84.72</v>
      </c>
      <c r="I95" s="490">
        <v>84.72</v>
      </c>
      <c r="J95" s="140">
        <f t="shared" si="9"/>
        <v>100</v>
      </c>
      <c r="K95" s="201"/>
      <c r="L95" s="490"/>
      <c r="M95" s="141"/>
    </row>
    <row r="96" spans="1:13" ht="12.75">
      <c r="A96" s="402"/>
      <c r="B96" s="114"/>
      <c r="C96" s="115">
        <v>4120</v>
      </c>
      <c r="D96" s="90" t="s">
        <v>56</v>
      </c>
      <c r="E96" s="176">
        <v>13.74</v>
      </c>
      <c r="F96" s="490">
        <v>13.74</v>
      </c>
      <c r="G96" s="140">
        <f t="shared" si="7"/>
        <v>100</v>
      </c>
      <c r="H96" s="176">
        <v>13.74</v>
      </c>
      <c r="I96" s="490">
        <v>13.74</v>
      </c>
      <c r="J96" s="140">
        <f t="shared" si="9"/>
        <v>100</v>
      </c>
      <c r="K96" s="201"/>
      <c r="L96" s="490"/>
      <c r="M96" s="141"/>
    </row>
    <row r="97" spans="1:13" ht="12.75">
      <c r="A97" s="402"/>
      <c r="B97" s="114"/>
      <c r="C97" s="115">
        <v>4170</v>
      </c>
      <c r="D97" s="119" t="s">
        <v>117</v>
      </c>
      <c r="E97" s="176">
        <v>561</v>
      </c>
      <c r="F97" s="490">
        <v>561</v>
      </c>
      <c r="G97" s="140">
        <f t="shared" si="7"/>
        <v>100</v>
      </c>
      <c r="H97" s="176">
        <v>561</v>
      </c>
      <c r="I97" s="490">
        <v>561</v>
      </c>
      <c r="J97" s="140">
        <f t="shared" si="9"/>
        <v>100</v>
      </c>
      <c r="K97" s="201"/>
      <c r="L97" s="490"/>
      <c r="M97" s="141"/>
    </row>
    <row r="98" spans="1:13" ht="12.75">
      <c r="A98" s="402"/>
      <c r="B98" s="114"/>
      <c r="C98" s="115" t="s">
        <v>352</v>
      </c>
      <c r="D98" s="90" t="s">
        <v>51</v>
      </c>
      <c r="E98" s="176">
        <v>0.54</v>
      </c>
      <c r="F98" s="490">
        <v>0.54</v>
      </c>
      <c r="G98" s="140">
        <f t="shared" si="7"/>
        <v>100</v>
      </c>
      <c r="H98" s="176">
        <v>0.54</v>
      </c>
      <c r="I98" s="490">
        <v>0.54</v>
      </c>
      <c r="J98" s="140">
        <f t="shared" si="9"/>
        <v>100</v>
      </c>
      <c r="K98" s="201"/>
      <c r="L98" s="490"/>
      <c r="M98" s="141"/>
    </row>
    <row r="99" spans="1:13" s="173" customFormat="1" ht="12.75">
      <c r="A99" s="401"/>
      <c r="B99" s="116" t="s">
        <v>474</v>
      </c>
      <c r="C99" s="117"/>
      <c r="D99" s="218" t="s">
        <v>458</v>
      </c>
      <c r="E99" s="98">
        <v>9809</v>
      </c>
      <c r="F99" s="489">
        <v>9096.27</v>
      </c>
      <c r="G99" s="348">
        <f t="shared" si="7"/>
        <v>92.73391783056377</v>
      </c>
      <c r="H99" s="98">
        <v>9809</v>
      </c>
      <c r="I99" s="489">
        <v>9096.27</v>
      </c>
      <c r="J99" s="348">
        <f t="shared" si="9"/>
        <v>92.73391783056377</v>
      </c>
      <c r="K99" s="209"/>
      <c r="L99" s="489"/>
      <c r="M99" s="554"/>
    </row>
    <row r="100" spans="1:13" ht="25.5">
      <c r="A100" s="402"/>
      <c r="B100" s="114"/>
      <c r="C100" s="115" t="s">
        <v>475</v>
      </c>
      <c r="D100" s="90" t="s">
        <v>63</v>
      </c>
      <c r="E100" s="176">
        <v>4720</v>
      </c>
      <c r="F100" s="490">
        <v>4720</v>
      </c>
      <c r="G100" s="140">
        <f t="shared" si="7"/>
        <v>100</v>
      </c>
      <c r="H100" s="176">
        <v>4720</v>
      </c>
      <c r="I100" s="490">
        <v>4720</v>
      </c>
      <c r="J100" s="140">
        <f t="shared" si="9"/>
        <v>100</v>
      </c>
      <c r="K100" s="201"/>
      <c r="L100" s="490"/>
      <c r="M100" s="141"/>
    </row>
    <row r="101" spans="1:13" ht="25.5">
      <c r="A101" s="402"/>
      <c r="B101" s="114"/>
      <c r="C101" s="115" t="s">
        <v>360</v>
      </c>
      <c r="D101" s="90" t="s">
        <v>55</v>
      </c>
      <c r="E101" s="176">
        <v>254.64</v>
      </c>
      <c r="F101" s="490">
        <v>254.56</v>
      </c>
      <c r="G101" s="140">
        <f t="shared" si="7"/>
        <v>99.96858309770657</v>
      </c>
      <c r="H101" s="176">
        <v>254.64</v>
      </c>
      <c r="I101" s="490">
        <v>254.56</v>
      </c>
      <c r="J101" s="140">
        <f t="shared" si="9"/>
        <v>99.96858309770657</v>
      </c>
      <c r="K101" s="201"/>
      <c r="L101" s="490"/>
      <c r="M101" s="141"/>
    </row>
    <row r="102" spans="1:13" ht="12.75">
      <c r="A102" s="402"/>
      <c r="B102" s="114"/>
      <c r="C102" s="115" t="s">
        <v>361</v>
      </c>
      <c r="D102" s="90" t="s">
        <v>56</v>
      </c>
      <c r="E102" s="176">
        <v>41.31</v>
      </c>
      <c r="F102" s="490">
        <v>41.31</v>
      </c>
      <c r="G102" s="140">
        <f t="shared" si="7"/>
        <v>100</v>
      </c>
      <c r="H102" s="176">
        <v>41.31</v>
      </c>
      <c r="I102" s="490">
        <v>41.31</v>
      </c>
      <c r="J102" s="140">
        <f t="shared" si="9"/>
        <v>100</v>
      </c>
      <c r="K102" s="201"/>
      <c r="L102" s="490"/>
      <c r="M102" s="141"/>
    </row>
    <row r="103" spans="1:13" ht="12.75">
      <c r="A103" s="402"/>
      <c r="B103" s="114"/>
      <c r="C103" s="115" t="s">
        <v>362</v>
      </c>
      <c r="D103" s="119" t="s">
        <v>117</v>
      </c>
      <c r="E103" s="176">
        <v>2086.35</v>
      </c>
      <c r="F103" s="490">
        <v>2086.35</v>
      </c>
      <c r="G103" s="140">
        <f t="shared" si="7"/>
        <v>100</v>
      </c>
      <c r="H103" s="176">
        <v>2086.35</v>
      </c>
      <c r="I103" s="490">
        <v>2086.35</v>
      </c>
      <c r="J103" s="140">
        <f t="shared" si="9"/>
        <v>100</v>
      </c>
      <c r="K103" s="201"/>
      <c r="L103" s="490"/>
      <c r="M103" s="141"/>
    </row>
    <row r="104" spans="1:13" ht="25.5">
      <c r="A104" s="402"/>
      <c r="B104" s="114"/>
      <c r="C104" s="115" t="s">
        <v>353</v>
      </c>
      <c r="D104" s="90" t="s">
        <v>58</v>
      </c>
      <c r="E104" s="176">
        <v>1480</v>
      </c>
      <c r="F104" s="490">
        <v>1480</v>
      </c>
      <c r="G104" s="140">
        <f t="shared" si="7"/>
        <v>100</v>
      </c>
      <c r="H104" s="176">
        <v>1480</v>
      </c>
      <c r="I104" s="490">
        <v>1480</v>
      </c>
      <c r="J104" s="140">
        <f t="shared" si="9"/>
        <v>100</v>
      </c>
      <c r="K104" s="201"/>
      <c r="L104" s="490"/>
      <c r="M104" s="141"/>
    </row>
    <row r="105" spans="1:13" ht="38.25">
      <c r="A105" s="402"/>
      <c r="B105" s="114"/>
      <c r="C105" s="115" t="s">
        <v>476</v>
      </c>
      <c r="D105" s="119" t="s">
        <v>164</v>
      </c>
      <c r="E105" s="176">
        <v>248.7</v>
      </c>
      <c r="F105" s="490">
        <v>102.54</v>
      </c>
      <c r="G105" s="140">
        <f t="shared" si="7"/>
        <v>41.23039806996381</v>
      </c>
      <c r="H105" s="176">
        <v>248.7</v>
      </c>
      <c r="I105" s="490">
        <v>102.54</v>
      </c>
      <c r="J105" s="140">
        <f t="shared" si="9"/>
        <v>41.23039806996381</v>
      </c>
      <c r="K105" s="201"/>
      <c r="L105" s="490"/>
      <c r="M105" s="141"/>
    </row>
    <row r="106" spans="1:13" ht="12.75">
      <c r="A106" s="402"/>
      <c r="B106" s="114"/>
      <c r="C106" s="115" t="s">
        <v>366</v>
      </c>
      <c r="D106" s="90" t="s">
        <v>50</v>
      </c>
      <c r="E106" s="176">
        <v>978</v>
      </c>
      <c r="F106" s="490">
        <v>411.51</v>
      </c>
      <c r="G106" s="140">
        <f t="shared" si="7"/>
        <v>42.07668711656442</v>
      </c>
      <c r="H106" s="176">
        <v>978</v>
      </c>
      <c r="I106" s="490">
        <v>411.51</v>
      </c>
      <c r="J106" s="140">
        <f t="shared" si="9"/>
        <v>42.07668711656442</v>
      </c>
      <c r="K106" s="201"/>
      <c r="L106" s="490"/>
      <c r="M106" s="141"/>
    </row>
    <row r="107" spans="1:13" s="166" customFormat="1" ht="38.25">
      <c r="A107" s="290">
        <v>754</v>
      </c>
      <c r="B107" s="293"/>
      <c r="C107" s="292"/>
      <c r="D107" s="93" t="s">
        <v>5</v>
      </c>
      <c r="E107" s="261">
        <v>116350</v>
      </c>
      <c r="F107" s="532">
        <v>107914.94</v>
      </c>
      <c r="G107" s="539">
        <f t="shared" si="7"/>
        <v>92.75027073485174</v>
      </c>
      <c r="H107" s="261">
        <v>66350</v>
      </c>
      <c r="I107" s="532">
        <v>57914.94</v>
      </c>
      <c r="J107" s="539">
        <f t="shared" si="9"/>
        <v>87.28702336096458</v>
      </c>
      <c r="K107" s="200">
        <v>50000</v>
      </c>
      <c r="L107" s="532">
        <v>50000</v>
      </c>
      <c r="M107" s="141">
        <f>L107/K107%</f>
        <v>100</v>
      </c>
    </row>
    <row r="108" spans="1:13" s="173" customFormat="1" ht="12.75">
      <c r="A108" s="401"/>
      <c r="B108" s="116">
        <v>75412</v>
      </c>
      <c r="C108" s="117"/>
      <c r="D108" s="88" t="s">
        <v>20</v>
      </c>
      <c r="E108" s="262">
        <v>116350</v>
      </c>
      <c r="F108" s="489">
        <v>107914.94</v>
      </c>
      <c r="G108" s="558">
        <f t="shared" si="7"/>
        <v>92.75027073485174</v>
      </c>
      <c r="H108" s="262">
        <v>66350</v>
      </c>
      <c r="I108" s="489">
        <v>57914.94</v>
      </c>
      <c r="J108" s="558">
        <f aca="true" t="shared" si="10" ref="J108:J116">I108/H108%</f>
        <v>87.28702336096458</v>
      </c>
      <c r="K108" s="209">
        <v>50000</v>
      </c>
      <c r="L108" s="489">
        <v>50000</v>
      </c>
      <c r="M108" s="98">
        <f>L108/K108%</f>
        <v>100</v>
      </c>
    </row>
    <row r="109" spans="1:13" ht="25.5">
      <c r="A109" s="402"/>
      <c r="B109" s="114"/>
      <c r="C109" s="115">
        <v>3030</v>
      </c>
      <c r="D109" s="90" t="s">
        <v>63</v>
      </c>
      <c r="E109" s="176">
        <v>28000</v>
      </c>
      <c r="F109" s="490">
        <v>27007.32</v>
      </c>
      <c r="G109" s="140">
        <f t="shared" si="7"/>
        <v>96.45471428571429</v>
      </c>
      <c r="H109" s="176">
        <v>28000</v>
      </c>
      <c r="I109" s="490">
        <v>27007.32</v>
      </c>
      <c r="J109" s="140">
        <f t="shared" si="10"/>
        <v>96.45471428571429</v>
      </c>
      <c r="K109" s="201"/>
      <c r="L109" s="490"/>
      <c r="M109" s="141"/>
    </row>
    <row r="110" spans="1:13" ht="25.5">
      <c r="A110" s="402"/>
      <c r="B110" s="114"/>
      <c r="C110" s="115">
        <v>4110</v>
      </c>
      <c r="D110" s="90" t="s">
        <v>55</v>
      </c>
      <c r="E110" s="176">
        <v>326</v>
      </c>
      <c r="F110" s="490">
        <v>229.2</v>
      </c>
      <c r="G110" s="140">
        <f t="shared" si="7"/>
        <v>70.30674846625767</v>
      </c>
      <c r="H110" s="176">
        <v>326</v>
      </c>
      <c r="I110" s="490">
        <v>229.2</v>
      </c>
      <c r="J110" s="140">
        <f t="shared" si="10"/>
        <v>70.30674846625767</v>
      </c>
      <c r="K110" s="201"/>
      <c r="L110" s="490"/>
      <c r="M110" s="141"/>
    </row>
    <row r="111" spans="1:13" ht="12.75">
      <c r="A111" s="402"/>
      <c r="B111" s="114"/>
      <c r="C111" s="115">
        <v>4170</v>
      </c>
      <c r="D111" s="119" t="s">
        <v>117</v>
      </c>
      <c r="E111" s="176">
        <v>1800</v>
      </c>
      <c r="F111" s="490">
        <v>1659</v>
      </c>
      <c r="G111" s="140">
        <f t="shared" si="7"/>
        <v>92.16666666666667</v>
      </c>
      <c r="H111" s="176">
        <v>1800</v>
      </c>
      <c r="I111" s="490">
        <v>1659</v>
      </c>
      <c r="J111" s="140">
        <f t="shared" si="10"/>
        <v>92.16666666666667</v>
      </c>
      <c r="K111" s="201"/>
      <c r="L111" s="490"/>
      <c r="M111" s="141"/>
    </row>
    <row r="112" spans="1:13" ht="25.5">
      <c r="A112" s="402"/>
      <c r="B112" s="114"/>
      <c r="C112" s="115">
        <v>4210</v>
      </c>
      <c r="D112" s="90" t="s">
        <v>58</v>
      </c>
      <c r="E112" s="176">
        <v>22290</v>
      </c>
      <c r="F112" s="490">
        <v>21674.68</v>
      </c>
      <c r="G112" s="140">
        <f t="shared" si="7"/>
        <v>97.23947958725886</v>
      </c>
      <c r="H112" s="176">
        <v>22290</v>
      </c>
      <c r="I112" s="490">
        <v>21674.68</v>
      </c>
      <c r="J112" s="140">
        <f t="shared" si="10"/>
        <v>97.23947958725886</v>
      </c>
      <c r="K112" s="201"/>
      <c r="L112" s="490"/>
      <c r="M112" s="141"/>
    </row>
    <row r="113" spans="1:13" ht="25.5">
      <c r="A113" s="406" t="s">
        <v>64</v>
      </c>
      <c r="B113" s="407" t="s">
        <v>65</v>
      </c>
      <c r="C113" s="405" t="s">
        <v>66</v>
      </c>
      <c r="D113" s="429" t="s">
        <v>67</v>
      </c>
      <c r="E113" s="423" t="s">
        <v>72</v>
      </c>
      <c r="F113" s="533" t="s">
        <v>88</v>
      </c>
      <c r="G113" s="540" t="s">
        <v>89</v>
      </c>
      <c r="H113" s="423" t="s">
        <v>72</v>
      </c>
      <c r="I113" s="225" t="s">
        <v>88</v>
      </c>
      <c r="J113" s="233" t="s">
        <v>89</v>
      </c>
      <c r="K113" s="423" t="s">
        <v>72</v>
      </c>
      <c r="L113" s="533" t="s">
        <v>88</v>
      </c>
      <c r="M113" s="225" t="s">
        <v>89</v>
      </c>
    </row>
    <row r="114" spans="1:13" s="173" customFormat="1" ht="12.75">
      <c r="A114" s="402"/>
      <c r="B114" s="114"/>
      <c r="C114" s="115">
        <v>4260</v>
      </c>
      <c r="D114" s="90" t="s">
        <v>52</v>
      </c>
      <c r="E114" s="176">
        <v>5000</v>
      </c>
      <c r="F114" s="490">
        <v>4410.85</v>
      </c>
      <c r="G114" s="140">
        <f t="shared" si="7"/>
        <v>88.21700000000001</v>
      </c>
      <c r="H114" s="176">
        <v>5000</v>
      </c>
      <c r="I114" s="490">
        <v>4410.85</v>
      </c>
      <c r="J114" s="140">
        <f t="shared" si="10"/>
        <v>88.21700000000001</v>
      </c>
      <c r="K114" s="201"/>
      <c r="L114" s="490"/>
      <c r="M114" s="141"/>
    </row>
    <row r="115" spans="1:13" ht="12.75">
      <c r="A115" s="402"/>
      <c r="B115" s="114"/>
      <c r="C115" s="115">
        <v>4300</v>
      </c>
      <c r="D115" s="90" t="s">
        <v>51</v>
      </c>
      <c r="E115" s="176">
        <v>6000</v>
      </c>
      <c r="F115" s="490">
        <v>2563.39</v>
      </c>
      <c r="G115" s="140">
        <f t="shared" si="7"/>
        <v>42.723166666666664</v>
      </c>
      <c r="H115" s="176">
        <v>6000</v>
      </c>
      <c r="I115" s="490">
        <v>2563.39</v>
      </c>
      <c r="J115" s="140">
        <f t="shared" si="10"/>
        <v>42.723166666666664</v>
      </c>
      <c r="K115" s="201"/>
      <c r="L115" s="490"/>
      <c r="M115" s="141"/>
    </row>
    <row r="116" spans="1:24" ht="12.75">
      <c r="A116" s="402"/>
      <c r="B116" s="114"/>
      <c r="C116" s="115">
        <v>4430</v>
      </c>
      <c r="D116" s="90" t="s">
        <v>49</v>
      </c>
      <c r="E116" s="176">
        <v>2934</v>
      </c>
      <c r="F116" s="490">
        <v>370.5</v>
      </c>
      <c r="G116" s="140">
        <f t="shared" si="7"/>
        <v>12.627811860940696</v>
      </c>
      <c r="H116" s="176">
        <v>2934</v>
      </c>
      <c r="I116" s="490">
        <v>370.5</v>
      </c>
      <c r="J116" s="140">
        <f t="shared" si="10"/>
        <v>12.627811860940696</v>
      </c>
      <c r="K116" s="201"/>
      <c r="L116" s="490"/>
      <c r="M116" s="141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</row>
    <row r="117" spans="1:24" ht="25.5">
      <c r="A117" s="402"/>
      <c r="B117" s="114"/>
      <c r="C117" s="115" t="s">
        <v>385</v>
      </c>
      <c r="D117" s="90" t="s">
        <v>87</v>
      </c>
      <c r="E117" s="176">
        <v>50000</v>
      </c>
      <c r="F117" s="490">
        <v>50000</v>
      </c>
      <c r="G117" s="140">
        <f t="shared" si="7"/>
        <v>100</v>
      </c>
      <c r="H117" s="176"/>
      <c r="I117" s="142"/>
      <c r="J117" s="192"/>
      <c r="K117" s="176">
        <v>50000</v>
      </c>
      <c r="L117" s="490">
        <v>50000</v>
      </c>
      <c r="M117" s="142">
        <f>L117/K117%</f>
        <v>100</v>
      </c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</row>
    <row r="118" spans="1:13" s="166" customFormat="1" ht="102">
      <c r="A118" s="290">
        <v>756</v>
      </c>
      <c r="B118" s="293"/>
      <c r="C118" s="292"/>
      <c r="D118" s="266" t="s">
        <v>121</v>
      </c>
      <c r="E118" s="261">
        <v>36712.92</v>
      </c>
      <c r="F118" s="532">
        <v>35042.57</v>
      </c>
      <c r="G118" s="139">
        <f t="shared" si="7"/>
        <v>95.4502393162952</v>
      </c>
      <c r="H118" s="261">
        <v>36712.92</v>
      </c>
      <c r="I118" s="532">
        <v>35042.57</v>
      </c>
      <c r="J118" s="139">
        <f aca="true" t="shared" si="11" ref="J118:J123">I118/H118%</f>
        <v>95.4502393162952</v>
      </c>
      <c r="K118" s="200"/>
      <c r="L118" s="532"/>
      <c r="M118" s="141"/>
    </row>
    <row r="119" spans="1:13" s="173" customFormat="1" ht="38.25">
      <c r="A119" s="401"/>
      <c r="B119" s="116">
        <v>75647</v>
      </c>
      <c r="C119" s="117"/>
      <c r="D119" s="267" t="s">
        <v>122</v>
      </c>
      <c r="E119" s="262">
        <v>36712.92</v>
      </c>
      <c r="F119" s="489">
        <v>35042.57</v>
      </c>
      <c r="G119" s="348">
        <f t="shared" si="7"/>
        <v>95.4502393162952</v>
      </c>
      <c r="H119" s="262">
        <v>36712.92</v>
      </c>
      <c r="I119" s="489">
        <v>35042.57</v>
      </c>
      <c r="J119" s="348">
        <f t="shared" si="11"/>
        <v>95.4502393162952</v>
      </c>
      <c r="K119" s="209"/>
      <c r="L119" s="489"/>
      <c r="M119" s="554"/>
    </row>
    <row r="120" spans="1:13" ht="25.5">
      <c r="A120" s="402"/>
      <c r="B120" s="114"/>
      <c r="C120" s="115">
        <v>4100</v>
      </c>
      <c r="D120" s="90" t="s">
        <v>59</v>
      </c>
      <c r="E120" s="176">
        <v>35712.92</v>
      </c>
      <c r="F120" s="490">
        <v>34823</v>
      </c>
      <c r="G120" s="140">
        <f t="shared" si="7"/>
        <v>97.50812871084192</v>
      </c>
      <c r="H120" s="176">
        <v>35712.92</v>
      </c>
      <c r="I120" s="490">
        <v>34823</v>
      </c>
      <c r="J120" s="140">
        <f t="shared" si="11"/>
        <v>97.50812871084192</v>
      </c>
      <c r="K120" s="201"/>
      <c r="L120" s="490"/>
      <c r="M120" s="141"/>
    </row>
    <row r="121" spans="1:13" s="173" customFormat="1" ht="12.75">
      <c r="A121" s="402"/>
      <c r="B121" s="114"/>
      <c r="C121" s="115">
        <v>4430</v>
      </c>
      <c r="D121" s="90" t="s">
        <v>49</v>
      </c>
      <c r="E121" s="176">
        <v>1000</v>
      </c>
      <c r="F121" s="490">
        <v>219.57</v>
      </c>
      <c r="G121" s="140">
        <f t="shared" si="7"/>
        <v>21.957</v>
      </c>
      <c r="H121" s="176">
        <v>1000</v>
      </c>
      <c r="I121" s="490">
        <v>219.57</v>
      </c>
      <c r="J121" s="140">
        <f t="shared" si="11"/>
        <v>21.957</v>
      </c>
      <c r="K121" s="201"/>
      <c r="L121" s="490"/>
      <c r="M121" s="141"/>
    </row>
    <row r="122" spans="1:13" s="184" customFormat="1" ht="25.5">
      <c r="A122" s="290">
        <v>757</v>
      </c>
      <c r="B122" s="293"/>
      <c r="C122" s="292"/>
      <c r="D122" s="93" t="s">
        <v>6</v>
      </c>
      <c r="E122" s="261">
        <v>210000</v>
      </c>
      <c r="F122" s="532">
        <v>205783.12</v>
      </c>
      <c r="G122" s="139">
        <f t="shared" si="7"/>
        <v>97.99196190476191</v>
      </c>
      <c r="H122" s="261">
        <v>210000</v>
      </c>
      <c r="I122" s="532">
        <v>205783.12</v>
      </c>
      <c r="J122" s="139">
        <f t="shared" si="11"/>
        <v>97.99196190476191</v>
      </c>
      <c r="K122" s="200"/>
      <c r="L122" s="532"/>
      <c r="M122" s="141"/>
    </row>
    <row r="123" spans="1:13" s="173" customFormat="1" ht="51">
      <c r="A123" s="401"/>
      <c r="B123" s="116">
        <v>75702</v>
      </c>
      <c r="C123" s="117"/>
      <c r="D123" s="88" t="s">
        <v>24</v>
      </c>
      <c r="E123" s="262">
        <v>210000</v>
      </c>
      <c r="F123" s="489">
        <v>205783.12</v>
      </c>
      <c r="G123" s="546">
        <f t="shared" si="7"/>
        <v>97.99196190476191</v>
      </c>
      <c r="H123" s="262">
        <v>210000</v>
      </c>
      <c r="I123" s="489">
        <v>205783.12</v>
      </c>
      <c r="J123" s="546">
        <f t="shared" si="11"/>
        <v>97.99196190476191</v>
      </c>
      <c r="K123" s="209"/>
      <c r="L123" s="489"/>
      <c r="M123" s="554"/>
    </row>
    <row r="124" spans="1:13" ht="76.5">
      <c r="A124" s="402"/>
      <c r="B124" s="114"/>
      <c r="C124" s="115">
        <v>8110</v>
      </c>
      <c r="D124" s="119" t="s">
        <v>219</v>
      </c>
      <c r="E124" s="176">
        <v>210000</v>
      </c>
      <c r="F124" s="490">
        <v>205783.12</v>
      </c>
      <c r="G124" s="542">
        <f t="shared" si="7"/>
        <v>97.99196190476191</v>
      </c>
      <c r="H124" s="176">
        <v>210000</v>
      </c>
      <c r="I124" s="490">
        <v>205783.12</v>
      </c>
      <c r="J124" s="542">
        <f aca="true" t="shared" si="12" ref="J124:J145">I124/H124%</f>
        <v>97.99196190476191</v>
      </c>
      <c r="K124" s="201"/>
      <c r="L124" s="490"/>
      <c r="M124" s="141"/>
    </row>
    <row r="125" spans="1:13" s="166" customFormat="1" ht="12.75">
      <c r="A125" s="290">
        <v>758</v>
      </c>
      <c r="B125" s="293"/>
      <c r="C125" s="292"/>
      <c r="D125" s="266" t="s">
        <v>222</v>
      </c>
      <c r="E125" s="261">
        <v>51100</v>
      </c>
      <c r="F125" s="532">
        <v>0</v>
      </c>
      <c r="G125" s="139">
        <f t="shared" si="7"/>
        <v>0</v>
      </c>
      <c r="H125" s="261">
        <v>51100</v>
      </c>
      <c r="I125" s="532">
        <v>0</v>
      </c>
      <c r="J125" s="139">
        <f t="shared" si="12"/>
        <v>0</v>
      </c>
      <c r="K125" s="200"/>
      <c r="L125" s="532"/>
      <c r="M125" s="141"/>
    </row>
    <row r="126" spans="1:13" s="173" customFormat="1" ht="12.75">
      <c r="A126" s="401"/>
      <c r="B126" s="116">
        <v>75818</v>
      </c>
      <c r="C126" s="117"/>
      <c r="D126" s="267" t="s">
        <v>221</v>
      </c>
      <c r="E126" s="262">
        <v>51100</v>
      </c>
      <c r="F126" s="489">
        <v>0</v>
      </c>
      <c r="G126" s="348">
        <f t="shared" si="7"/>
        <v>0</v>
      </c>
      <c r="H126" s="262">
        <v>51100</v>
      </c>
      <c r="I126" s="489">
        <v>0</v>
      </c>
      <c r="J126" s="348">
        <f t="shared" si="12"/>
        <v>0</v>
      </c>
      <c r="K126" s="209"/>
      <c r="L126" s="489"/>
      <c r="M126" s="554"/>
    </row>
    <row r="127" spans="1:13" ht="12.75">
      <c r="A127" s="402"/>
      <c r="B127" s="114"/>
      <c r="C127" s="115">
        <v>4810</v>
      </c>
      <c r="D127" s="90" t="s">
        <v>220</v>
      </c>
      <c r="E127" s="176">
        <v>51100</v>
      </c>
      <c r="F127" s="490">
        <v>0</v>
      </c>
      <c r="G127" s="140">
        <f t="shared" si="7"/>
        <v>0</v>
      </c>
      <c r="H127" s="176">
        <v>51100</v>
      </c>
      <c r="I127" s="490">
        <v>0</v>
      </c>
      <c r="J127" s="140">
        <f t="shared" si="12"/>
        <v>0</v>
      </c>
      <c r="K127" s="201"/>
      <c r="L127" s="490"/>
      <c r="M127" s="141"/>
    </row>
    <row r="128" spans="1:13" s="166" customFormat="1" ht="12.75">
      <c r="A128" s="290">
        <v>801</v>
      </c>
      <c r="B128" s="293"/>
      <c r="C128" s="292"/>
      <c r="D128" s="93" t="s">
        <v>8</v>
      </c>
      <c r="E128" s="261">
        <v>4894589.76</v>
      </c>
      <c r="F128" s="532">
        <v>4645247.32</v>
      </c>
      <c r="G128" s="139">
        <f t="shared" si="7"/>
        <v>94.90575406262445</v>
      </c>
      <c r="H128" s="261">
        <v>4891589.76</v>
      </c>
      <c r="I128" s="532">
        <v>4642247.33</v>
      </c>
      <c r="J128" s="139">
        <f t="shared" si="12"/>
        <v>94.90262997852052</v>
      </c>
      <c r="K128" s="200">
        <v>3000</v>
      </c>
      <c r="L128" s="532">
        <v>2999.99</v>
      </c>
      <c r="M128" s="141">
        <f>L128/K128%</f>
        <v>99.99966666666666</v>
      </c>
    </row>
    <row r="129" spans="1:13" s="173" customFormat="1" ht="12.75">
      <c r="A129" s="401"/>
      <c r="B129" s="116">
        <v>80101</v>
      </c>
      <c r="C129" s="117"/>
      <c r="D129" s="88" t="s">
        <v>27</v>
      </c>
      <c r="E129" s="262">
        <v>2445203</v>
      </c>
      <c r="F129" s="489">
        <v>2291987.43</v>
      </c>
      <c r="G129" s="348">
        <f t="shared" si="7"/>
        <v>93.73403476112209</v>
      </c>
      <c r="H129" s="262">
        <v>2445203</v>
      </c>
      <c r="I129" s="489">
        <v>2291987.43</v>
      </c>
      <c r="J129" s="348">
        <f t="shared" si="12"/>
        <v>93.73403476112209</v>
      </c>
      <c r="K129" s="209"/>
      <c r="L129" s="489"/>
      <c r="M129" s="554"/>
    </row>
    <row r="130" spans="1:13" ht="25.5">
      <c r="A130" s="406" t="s">
        <v>64</v>
      </c>
      <c r="B130" s="407" t="s">
        <v>65</v>
      </c>
      <c r="C130" s="405" t="s">
        <v>66</v>
      </c>
      <c r="D130" s="429" t="s">
        <v>67</v>
      </c>
      <c r="E130" s="423" t="s">
        <v>72</v>
      </c>
      <c r="F130" s="533" t="s">
        <v>88</v>
      </c>
      <c r="G130" s="540" t="s">
        <v>89</v>
      </c>
      <c r="H130" s="423" t="s">
        <v>72</v>
      </c>
      <c r="I130" s="225" t="s">
        <v>88</v>
      </c>
      <c r="J130" s="233" t="s">
        <v>89</v>
      </c>
      <c r="K130" s="423" t="s">
        <v>72</v>
      </c>
      <c r="L130" s="533" t="s">
        <v>88</v>
      </c>
      <c r="M130" s="225" t="s">
        <v>89</v>
      </c>
    </row>
    <row r="131" spans="1:13" ht="38.25">
      <c r="A131" s="402"/>
      <c r="B131" s="114"/>
      <c r="C131" s="115">
        <v>3020</v>
      </c>
      <c r="D131" s="90" t="s">
        <v>86</v>
      </c>
      <c r="E131" s="176">
        <v>98578</v>
      </c>
      <c r="F131" s="490">
        <v>90660.18</v>
      </c>
      <c r="G131" s="140">
        <f t="shared" si="7"/>
        <v>91.9679644545436</v>
      </c>
      <c r="H131" s="176">
        <v>98578</v>
      </c>
      <c r="I131" s="490">
        <v>90660.18</v>
      </c>
      <c r="J131" s="140">
        <f t="shared" si="12"/>
        <v>91.9679644545436</v>
      </c>
      <c r="K131" s="201"/>
      <c r="L131" s="490"/>
      <c r="M131" s="141"/>
    </row>
    <row r="132" spans="1:13" ht="25.5">
      <c r="A132" s="402"/>
      <c r="B132" s="114"/>
      <c r="C132" s="115">
        <v>3240</v>
      </c>
      <c r="D132" s="90" t="s">
        <v>81</v>
      </c>
      <c r="E132" s="176">
        <v>4000</v>
      </c>
      <c r="F132" s="490">
        <v>3710</v>
      </c>
      <c r="G132" s="140">
        <f t="shared" si="7"/>
        <v>92.75</v>
      </c>
      <c r="H132" s="176">
        <v>4000</v>
      </c>
      <c r="I132" s="490">
        <v>3710</v>
      </c>
      <c r="J132" s="140">
        <f t="shared" si="12"/>
        <v>92.75</v>
      </c>
      <c r="K132" s="201"/>
      <c r="L132" s="490"/>
      <c r="M132" s="141"/>
    </row>
    <row r="133" spans="1:13" ht="25.5">
      <c r="A133" s="402"/>
      <c r="B133" s="114"/>
      <c r="C133" s="115">
        <v>4010</v>
      </c>
      <c r="D133" s="90" t="s">
        <v>61</v>
      </c>
      <c r="E133" s="176">
        <v>1462259</v>
      </c>
      <c r="F133" s="490">
        <v>1420279.44</v>
      </c>
      <c r="G133" s="140">
        <f t="shared" si="7"/>
        <v>97.12912965486962</v>
      </c>
      <c r="H133" s="176">
        <v>1462259</v>
      </c>
      <c r="I133" s="490">
        <v>1420279.44</v>
      </c>
      <c r="J133" s="140">
        <f t="shared" si="12"/>
        <v>97.12912965486962</v>
      </c>
      <c r="K133" s="201"/>
      <c r="L133" s="490"/>
      <c r="M133" s="141"/>
    </row>
    <row r="134" spans="1:13" ht="25.5">
      <c r="A134" s="402"/>
      <c r="B134" s="114"/>
      <c r="C134" s="115">
        <v>4040</v>
      </c>
      <c r="D134" s="90" t="s">
        <v>60</v>
      </c>
      <c r="E134" s="176">
        <v>108989</v>
      </c>
      <c r="F134" s="490">
        <v>105758.79</v>
      </c>
      <c r="G134" s="140">
        <f t="shared" si="7"/>
        <v>97.03620548862727</v>
      </c>
      <c r="H134" s="176">
        <v>108989</v>
      </c>
      <c r="I134" s="490">
        <v>105758.79</v>
      </c>
      <c r="J134" s="140">
        <f t="shared" si="12"/>
        <v>97.03620548862727</v>
      </c>
      <c r="K134" s="201"/>
      <c r="L134" s="490"/>
      <c r="M134" s="141"/>
    </row>
    <row r="135" spans="1:13" ht="25.5">
      <c r="A135" s="402"/>
      <c r="B135" s="114"/>
      <c r="C135" s="115">
        <v>4110</v>
      </c>
      <c r="D135" s="90" t="s">
        <v>55</v>
      </c>
      <c r="E135" s="176">
        <v>266032</v>
      </c>
      <c r="F135" s="490">
        <v>235839</v>
      </c>
      <c r="G135" s="140">
        <f aca="true" t="shared" si="13" ref="G135:G197">F135/E135%</f>
        <v>88.65061346003488</v>
      </c>
      <c r="H135" s="176">
        <v>266032</v>
      </c>
      <c r="I135" s="490">
        <v>235839</v>
      </c>
      <c r="J135" s="140">
        <f t="shared" si="12"/>
        <v>88.65061346003488</v>
      </c>
      <c r="K135" s="201"/>
      <c r="L135" s="490"/>
      <c r="M135" s="141"/>
    </row>
    <row r="136" spans="1:13" s="179" customFormat="1" ht="12.75">
      <c r="A136" s="402"/>
      <c r="B136" s="114"/>
      <c r="C136" s="115">
        <v>4120</v>
      </c>
      <c r="D136" s="90" t="s">
        <v>56</v>
      </c>
      <c r="E136" s="176">
        <v>42109</v>
      </c>
      <c r="F136" s="490">
        <v>34917.94</v>
      </c>
      <c r="G136" s="140">
        <f t="shared" si="13"/>
        <v>82.92274810610559</v>
      </c>
      <c r="H136" s="176">
        <v>42109</v>
      </c>
      <c r="I136" s="490">
        <v>34917.94</v>
      </c>
      <c r="J136" s="140">
        <f t="shared" si="12"/>
        <v>82.92274810610559</v>
      </c>
      <c r="K136" s="201"/>
      <c r="L136" s="490"/>
      <c r="M136" s="141"/>
    </row>
    <row r="137" spans="1:13" s="179" customFormat="1" ht="12.75">
      <c r="A137" s="402"/>
      <c r="B137" s="114"/>
      <c r="C137" s="115">
        <v>4170</v>
      </c>
      <c r="D137" s="119" t="s">
        <v>117</v>
      </c>
      <c r="E137" s="176">
        <v>14800</v>
      </c>
      <c r="F137" s="490">
        <v>13010</v>
      </c>
      <c r="G137" s="140">
        <f t="shared" si="13"/>
        <v>87.9054054054054</v>
      </c>
      <c r="H137" s="176">
        <v>14800</v>
      </c>
      <c r="I137" s="490">
        <v>13010</v>
      </c>
      <c r="J137" s="140">
        <f t="shared" si="12"/>
        <v>87.9054054054054</v>
      </c>
      <c r="K137" s="201"/>
      <c r="L137" s="490"/>
      <c r="M137" s="141"/>
    </row>
    <row r="138" spans="1:13" ht="25.5">
      <c r="A138" s="402"/>
      <c r="B138" s="114"/>
      <c r="C138" s="115">
        <v>4210</v>
      </c>
      <c r="D138" s="90" t="s">
        <v>58</v>
      </c>
      <c r="E138" s="176">
        <v>238234.35</v>
      </c>
      <c r="F138" s="490">
        <v>220072.83</v>
      </c>
      <c r="G138" s="140">
        <f t="shared" si="13"/>
        <v>92.37661571473635</v>
      </c>
      <c r="H138" s="176">
        <v>238234.35</v>
      </c>
      <c r="I138" s="490">
        <v>220072.83</v>
      </c>
      <c r="J138" s="140">
        <f t="shared" si="12"/>
        <v>92.37661571473635</v>
      </c>
      <c r="K138" s="201"/>
      <c r="L138" s="490"/>
      <c r="M138" s="141"/>
    </row>
    <row r="139" spans="1:24" ht="25.5">
      <c r="A139" s="402"/>
      <c r="B139" s="114"/>
      <c r="C139" s="115">
        <v>4240</v>
      </c>
      <c r="D139" s="90" t="s">
        <v>54</v>
      </c>
      <c r="E139" s="176">
        <v>1600</v>
      </c>
      <c r="F139" s="490">
        <v>924</v>
      </c>
      <c r="G139" s="140">
        <f t="shared" si="13"/>
        <v>57.75</v>
      </c>
      <c r="H139" s="176">
        <v>1600</v>
      </c>
      <c r="I139" s="490">
        <v>924</v>
      </c>
      <c r="J139" s="140">
        <f t="shared" si="12"/>
        <v>57.75</v>
      </c>
      <c r="K139" s="201"/>
      <c r="L139" s="490"/>
      <c r="M139" s="141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:24" ht="12.75">
      <c r="A140" s="402"/>
      <c r="B140" s="114"/>
      <c r="C140" s="115">
        <v>4260</v>
      </c>
      <c r="D140" s="90" t="s">
        <v>52</v>
      </c>
      <c r="E140" s="176">
        <v>52526</v>
      </c>
      <c r="F140" s="490">
        <v>40907.37</v>
      </c>
      <c r="G140" s="140">
        <f t="shared" si="13"/>
        <v>77.88023074287021</v>
      </c>
      <c r="H140" s="176">
        <v>52526</v>
      </c>
      <c r="I140" s="490">
        <v>40907.37</v>
      </c>
      <c r="J140" s="140">
        <f t="shared" si="12"/>
        <v>77.88023074287021</v>
      </c>
      <c r="K140" s="201"/>
      <c r="L140" s="490"/>
      <c r="M140" s="141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</row>
    <row r="141" spans="1:13" s="173" customFormat="1" ht="12.75">
      <c r="A141" s="402"/>
      <c r="B141" s="114"/>
      <c r="C141" s="115">
        <v>4270</v>
      </c>
      <c r="D141" s="119" t="s">
        <v>53</v>
      </c>
      <c r="E141" s="176">
        <v>5420</v>
      </c>
      <c r="F141" s="490">
        <v>3979.36</v>
      </c>
      <c r="G141" s="140">
        <f t="shared" si="13"/>
        <v>73.419926199262</v>
      </c>
      <c r="H141" s="176">
        <v>5420</v>
      </c>
      <c r="I141" s="490">
        <v>3979.36</v>
      </c>
      <c r="J141" s="140">
        <f t="shared" si="12"/>
        <v>73.419926199262</v>
      </c>
      <c r="K141" s="201"/>
      <c r="L141" s="490"/>
      <c r="M141" s="141"/>
    </row>
    <row r="142" spans="1:13" ht="12.75">
      <c r="A142" s="402"/>
      <c r="B142" s="114"/>
      <c r="C142" s="115">
        <v>4300</v>
      </c>
      <c r="D142" s="90" t="s">
        <v>51</v>
      </c>
      <c r="E142" s="176">
        <v>47378.65</v>
      </c>
      <c r="F142" s="490">
        <v>25938.38</v>
      </c>
      <c r="G142" s="140">
        <f t="shared" si="13"/>
        <v>54.74697991605924</v>
      </c>
      <c r="H142" s="176">
        <v>47378.65</v>
      </c>
      <c r="I142" s="490">
        <v>25938.38</v>
      </c>
      <c r="J142" s="140">
        <f t="shared" si="12"/>
        <v>54.74697991605924</v>
      </c>
      <c r="K142" s="201"/>
      <c r="L142" s="490"/>
      <c r="M142" s="141"/>
    </row>
    <row r="143" spans="1:13" ht="25.5">
      <c r="A143" s="402"/>
      <c r="B143" s="114"/>
      <c r="C143" s="115">
        <v>4350</v>
      </c>
      <c r="D143" s="119" t="s">
        <v>119</v>
      </c>
      <c r="E143" s="176">
        <v>4500</v>
      </c>
      <c r="F143" s="490">
        <v>2966.22</v>
      </c>
      <c r="G143" s="140">
        <f t="shared" si="13"/>
        <v>65.916</v>
      </c>
      <c r="H143" s="176">
        <v>4500</v>
      </c>
      <c r="I143" s="490">
        <v>2966.22</v>
      </c>
      <c r="J143" s="140">
        <f t="shared" si="12"/>
        <v>65.916</v>
      </c>
      <c r="K143" s="201"/>
      <c r="L143" s="490"/>
      <c r="M143" s="141"/>
    </row>
    <row r="144" spans="1:13" ht="38.25">
      <c r="A144" s="402"/>
      <c r="B144" s="402"/>
      <c r="C144" s="402">
        <v>4370</v>
      </c>
      <c r="D144" s="119" t="s">
        <v>164</v>
      </c>
      <c r="E144" s="176">
        <v>9000</v>
      </c>
      <c r="F144" s="490">
        <v>4056.32</v>
      </c>
      <c r="G144" s="140">
        <f t="shared" si="13"/>
        <v>45.07022222222223</v>
      </c>
      <c r="H144" s="176">
        <v>9000</v>
      </c>
      <c r="I144" s="490">
        <v>4056.32</v>
      </c>
      <c r="J144" s="140">
        <f t="shared" si="12"/>
        <v>45.07022222222223</v>
      </c>
      <c r="K144" s="201"/>
      <c r="L144" s="490"/>
      <c r="M144" s="141"/>
    </row>
    <row r="145" spans="1:13" ht="12.75">
      <c r="A145" s="402"/>
      <c r="B145" s="402"/>
      <c r="C145" s="402">
        <v>4410</v>
      </c>
      <c r="D145" s="90" t="s">
        <v>50</v>
      </c>
      <c r="E145" s="176">
        <v>2444</v>
      </c>
      <c r="F145" s="490">
        <v>1635.6</v>
      </c>
      <c r="G145" s="543">
        <f t="shared" si="13"/>
        <v>66.92307692307692</v>
      </c>
      <c r="H145" s="176">
        <v>2444</v>
      </c>
      <c r="I145" s="490">
        <v>1635.6</v>
      </c>
      <c r="J145" s="543">
        <f t="shared" si="12"/>
        <v>66.92307692307692</v>
      </c>
      <c r="K145" s="201"/>
      <c r="L145" s="490"/>
      <c r="M145" s="141"/>
    </row>
    <row r="146" spans="1:13" ht="12.75">
      <c r="A146" s="115"/>
      <c r="B146" s="402"/>
      <c r="C146" s="402" t="s">
        <v>386</v>
      </c>
      <c r="D146" s="90" t="s">
        <v>49</v>
      </c>
      <c r="E146" s="529">
        <v>922</v>
      </c>
      <c r="F146" s="534">
        <v>921</v>
      </c>
      <c r="G146" s="542">
        <f t="shared" si="13"/>
        <v>99.89154013015184</v>
      </c>
      <c r="H146" s="529">
        <v>922</v>
      </c>
      <c r="I146" s="534">
        <v>921</v>
      </c>
      <c r="J146" s="542">
        <f aca="true" t="shared" si="14" ref="J146:J167">I146/H146%</f>
        <v>99.89154013015184</v>
      </c>
      <c r="K146" s="229"/>
      <c r="L146" s="555"/>
      <c r="M146" s="141"/>
    </row>
    <row r="147" spans="1:13" ht="38.25">
      <c r="A147" s="115"/>
      <c r="B147" s="402"/>
      <c r="C147" s="402">
        <v>4440</v>
      </c>
      <c r="D147" s="90" t="s">
        <v>204</v>
      </c>
      <c r="E147" s="529">
        <v>86411</v>
      </c>
      <c r="F147" s="535">
        <v>86411</v>
      </c>
      <c r="G147" s="140">
        <f t="shared" si="13"/>
        <v>100</v>
      </c>
      <c r="H147" s="529">
        <v>86411</v>
      </c>
      <c r="I147" s="535">
        <v>86411</v>
      </c>
      <c r="J147" s="140">
        <f t="shared" si="14"/>
        <v>100</v>
      </c>
      <c r="K147" s="201"/>
      <c r="L147" s="490"/>
      <c r="M147" s="141"/>
    </row>
    <row r="148" spans="1:13" s="173" customFormat="1" ht="25.5">
      <c r="A148" s="401"/>
      <c r="B148" s="401">
        <v>80103</v>
      </c>
      <c r="C148" s="401"/>
      <c r="D148" s="267" t="s">
        <v>124</v>
      </c>
      <c r="E148" s="262">
        <v>217535</v>
      </c>
      <c r="F148" s="489">
        <v>206872.52</v>
      </c>
      <c r="G148" s="348">
        <f t="shared" si="13"/>
        <v>95.09849909210013</v>
      </c>
      <c r="H148" s="262">
        <v>217535</v>
      </c>
      <c r="I148" s="489">
        <v>206872.52</v>
      </c>
      <c r="J148" s="348">
        <f t="shared" si="14"/>
        <v>95.09849909210013</v>
      </c>
      <c r="K148" s="209"/>
      <c r="L148" s="489"/>
      <c r="M148" s="554"/>
    </row>
    <row r="149" spans="1:13" s="166" customFormat="1" ht="38.25">
      <c r="A149" s="402"/>
      <c r="B149" s="114"/>
      <c r="C149" s="115">
        <v>3020</v>
      </c>
      <c r="D149" s="119" t="s">
        <v>118</v>
      </c>
      <c r="E149" s="176">
        <v>12049</v>
      </c>
      <c r="F149" s="490">
        <v>11448.99</v>
      </c>
      <c r="G149" s="140">
        <f t="shared" si="13"/>
        <v>95.02025064320691</v>
      </c>
      <c r="H149" s="176">
        <v>12049</v>
      </c>
      <c r="I149" s="490">
        <v>11448.99</v>
      </c>
      <c r="J149" s="140">
        <f t="shared" si="14"/>
        <v>95.02025064320691</v>
      </c>
      <c r="K149" s="201"/>
      <c r="L149" s="490"/>
      <c r="M149" s="141"/>
    </row>
    <row r="150" spans="1:13" s="173" customFormat="1" ht="25.5">
      <c r="A150" s="402"/>
      <c r="B150" s="114"/>
      <c r="C150" s="115">
        <v>4010</v>
      </c>
      <c r="D150" s="119" t="s">
        <v>61</v>
      </c>
      <c r="E150" s="176">
        <v>149539</v>
      </c>
      <c r="F150" s="490">
        <v>143457.97</v>
      </c>
      <c r="G150" s="140">
        <f t="shared" si="13"/>
        <v>95.93348223540347</v>
      </c>
      <c r="H150" s="176">
        <v>149539</v>
      </c>
      <c r="I150" s="490">
        <v>143457.97</v>
      </c>
      <c r="J150" s="140">
        <f t="shared" si="14"/>
        <v>95.93348223540347</v>
      </c>
      <c r="K150" s="201"/>
      <c r="L150" s="490"/>
      <c r="M150" s="141"/>
    </row>
    <row r="151" spans="1:13" ht="25.5">
      <c r="A151" s="406" t="s">
        <v>64</v>
      </c>
      <c r="B151" s="407" t="s">
        <v>65</v>
      </c>
      <c r="C151" s="405" t="s">
        <v>66</v>
      </c>
      <c r="D151" s="429" t="s">
        <v>67</v>
      </c>
      <c r="E151" s="423" t="s">
        <v>72</v>
      </c>
      <c r="F151" s="533" t="s">
        <v>88</v>
      </c>
      <c r="G151" s="540" t="s">
        <v>89</v>
      </c>
      <c r="H151" s="423" t="s">
        <v>72</v>
      </c>
      <c r="I151" s="225" t="s">
        <v>88</v>
      </c>
      <c r="J151" s="233" t="s">
        <v>89</v>
      </c>
      <c r="K151" s="423" t="s">
        <v>72</v>
      </c>
      <c r="L151" s="533" t="s">
        <v>88</v>
      </c>
      <c r="M151" s="225" t="s">
        <v>89</v>
      </c>
    </row>
    <row r="152" spans="1:13" ht="25.5">
      <c r="A152" s="402"/>
      <c r="B152" s="114"/>
      <c r="C152" s="115">
        <v>4040</v>
      </c>
      <c r="D152" s="119" t="s">
        <v>60</v>
      </c>
      <c r="E152" s="176">
        <v>10908</v>
      </c>
      <c r="F152" s="490">
        <v>10191.94</v>
      </c>
      <c r="G152" s="140">
        <f t="shared" si="13"/>
        <v>93.43546021268794</v>
      </c>
      <c r="H152" s="176">
        <v>10908</v>
      </c>
      <c r="I152" s="490">
        <v>10191.94</v>
      </c>
      <c r="J152" s="140">
        <f t="shared" si="14"/>
        <v>93.43546021268794</v>
      </c>
      <c r="K152" s="201"/>
      <c r="L152" s="490"/>
      <c r="M152" s="141"/>
    </row>
    <row r="153" spans="1:13" ht="25.5">
      <c r="A153" s="402"/>
      <c r="B153" s="114"/>
      <c r="C153" s="115">
        <v>4110</v>
      </c>
      <c r="D153" s="119" t="s">
        <v>55</v>
      </c>
      <c r="E153" s="176">
        <v>27267</v>
      </c>
      <c r="F153" s="490">
        <v>24518.69</v>
      </c>
      <c r="G153" s="140">
        <f t="shared" si="13"/>
        <v>89.92074669013826</v>
      </c>
      <c r="H153" s="176">
        <v>27267</v>
      </c>
      <c r="I153" s="490">
        <v>24518.69</v>
      </c>
      <c r="J153" s="140">
        <f t="shared" si="14"/>
        <v>89.92074669013826</v>
      </c>
      <c r="K153" s="201"/>
      <c r="L153" s="490"/>
      <c r="M153" s="141"/>
    </row>
    <row r="154" spans="1:13" ht="12.75">
      <c r="A154" s="402"/>
      <c r="B154" s="114"/>
      <c r="C154" s="115">
        <v>4120</v>
      </c>
      <c r="D154" s="119" t="s">
        <v>56</v>
      </c>
      <c r="E154" s="176">
        <v>4417</v>
      </c>
      <c r="F154" s="490">
        <v>3945.97</v>
      </c>
      <c r="G154" s="140">
        <f t="shared" si="13"/>
        <v>89.33597464342313</v>
      </c>
      <c r="H154" s="176">
        <v>4417</v>
      </c>
      <c r="I154" s="490">
        <v>3945.97</v>
      </c>
      <c r="J154" s="140">
        <f t="shared" si="14"/>
        <v>89.33597464342313</v>
      </c>
      <c r="K154" s="201"/>
      <c r="L154" s="490"/>
      <c r="M154" s="141"/>
    </row>
    <row r="155" spans="1:13" ht="25.5">
      <c r="A155" s="402"/>
      <c r="B155" s="114"/>
      <c r="C155" s="115" t="s">
        <v>353</v>
      </c>
      <c r="D155" s="90" t="s">
        <v>58</v>
      </c>
      <c r="E155" s="176">
        <v>4000</v>
      </c>
      <c r="F155" s="490">
        <v>3953.96</v>
      </c>
      <c r="G155" s="140">
        <f t="shared" si="13"/>
        <v>98.849</v>
      </c>
      <c r="H155" s="176">
        <v>4000</v>
      </c>
      <c r="I155" s="490">
        <v>3953.96</v>
      </c>
      <c r="J155" s="140">
        <f t="shared" si="14"/>
        <v>98.849</v>
      </c>
      <c r="K155" s="201"/>
      <c r="L155" s="490"/>
      <c r="M155" s="141"/>
    </row>
    <row r="156" spans="1:13" ht="38.25">
      <c r="A156" s="402"/>
      <c r="B156" s="114"/>
      <c r="C156" s="115">
        <v>4440</v>
      </c>
      <c r="D156" s="119" t="s">
        <v>123</v>
      </c>
      <c r="E156" s="176">
        <v>9355</v>
      </c>
      <c r="F156" s="490">
        <v>9355</v>
      </c>
      <c r="G156" s="140">
        <f t="shared" si="13"/>
        <v>100</v>
      </c>
      <c r="H156" s="176">
        <v>9355</v>
      </c>
      <c r="I156" s="490">
        <v>9355</v>
      </c>
      <c r="J156" s="140">
        <f t="shared" si="14"/>
        <v>100</v>
      </c>
      <c r="K156" s="201"/>
      <c r="L156" s="490"/>
      <c r="M156" s="141"/>
    </row>
    <row r="157" spans="1:13" s="173" customFormat="1" ht="12.75">
      <c r="A157" s="401"/>
      <c r="B157" s="116">
        <v>80104</v>
      </c>
      <c r="C157" s="117"/>
      <c r="D157" s="267" t="s">
        <v>125</v>
      </c>
      <c r="E157" s="262">
        <v>203625</v>
      </c>
      <c r="F157" s="489">
        <v>194773.04</v>
      </c>
      <c r="G157" s="348">
        <f t="shared" si="13"/>
        <v>95.65281276856967</v>
      </c>
      <c r="H157" s="262">
        <v>203625</v>
      </c>
      <c r="I157" s="489">
        <v>194773.04</v>
      </c>
      <c r="J157" s="348">
        <f t="shared" si="14"/>
        <v>95.65281276856967</v>
      </c>
      <c r="K157" s="209"/>
      <c r="L157" s="489"/>
      <c r="M157" s="554"/>
    </row>
    <row r="158" spans="1:24" ht="76.5">
      <c r="A158" s="402"/>
      <c r="B158" s="114"/>
      <c r="C158" s="115">
        <v>2310</v>
      </c>
      <c r="D158" s="119" t="s">
        <v>126</v>
      </c>
      <c r="E158" s="176">
        <v>38575</v>
      </c>
      <c r="F158" s="490">
        <v>36280.18</v>
      </c>
      <c r="G158" s="140">
        <f t="shared" si="13"/>
        <v>94.05101749837978</v>
      </c>
      <c r="H158" s="176">
        <v>38575</v>
      </c>
      <c r="I158" s="490">
        <v>36280.18</v>
      </c>
      <c r="J158" s="140">
        <f t="shared" si="14"/>
        <v>94.05101749837978</v>
      </c>
      <c r="K158" s="201"/>
      <c r="L158" s="490"/>
      <c r="M158" s="141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</row>
    <row r="159" spans="1:24" ht="25.5">
      <c r="A159" s="402"/>
      <c r="B159" s="114"/>
      <c r="C159" s="115">
        <v>4017</v>
      </c>
      <c r="D159" s="90" t="s">
        <v>61</v>
      </c>
      <c r="E159" s="176">
        <v>28525.9</v>
      </c>
      <c r="F159" s="490">
        <v>28504.36</v>
      </c>
      <c r="G159" s="140">
        <f t="shared" si="13"/>
        <v>99.92448967429598</v>
      </c>
      <c r="H159" s="176">
        <v>28525.9</v>
      </c>
      <c r="I159" s="490">
        <v>28504.36</v>
      </c>
      <c r="J159" s="140">
        <f t="shared" si="14"/>
        <v>99.92448967429598</v>
      </c>
      <c r="K159" s="201"/>
      <c r="L159" s="490"/>
      <c r="M159" s="141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</row>
    <row r="160" spans="1:13" ht="25.5">
      <c r="A160" s="402"/>
      <c r="B160" s="114"/>
      <c r="C160" s="115">
        <v>4019</v>
      </c>
      <c r="D160" s="90" t="s">
        <v>61</v>
      </c>
      <c r="E160" s="176">
        <v>4352.1</v>
      </c>
      <c r="F160" s="490">
        <v>4349.44</v>
      </c>
      <c r="G160" s="140">
        <f t="shared" si="13"/>
        <v>99.93888008088048</v>
      </c>
      <c r="H160" s="176">
        <v>4352.1</v>
      </c>
      <c r="I160" s="490">
        <v>4349.44</v>
      </c>
      <c r="J160" s="140">
        <f t="shared" si="14"/>
        <v>99.93888008088048</v>
      </c>
      <c r="K160" s="201"/>
      <c r="L160" s="490"/>
      <c r="M160" s="141"/>
    </row>
    <row r="161" spans="1:13" ht="25.5">
      <c r="A161" s="402"/>
      <c r="B161" s="114"/>
      <c r="C161" s="115">
        <v>4117</v>
      </c>
      <c r="D161" s="119" t="s">
        <v>55</v>
      </c>
      <c r="E161" s="176">
        <v>11019.63</v>
      </c>
      <c r="F161" s="490">
        <v>10859.21</v>
      </c>
      <c r="G161" s="140">
        <f t="shared" si="13"/>
        <v>98.54423424379947</v>
      </c>
      <c r="H161" s="176">
        <v>11019.63</v>
      </c>
      <c r="I161" s="490">
        <v>10859.21</v>
      </c>
      <c r="J161" s="140">
        <f t="shared" si="14"/>
        <v>98.54423424379947</v>
      </c>
      <c r="K161" s="201"/>
      <c r="L161" s="490"/>
      <c r="M161" s="141"/>
    </row>
    <row r="162" spans="1:13" ht="25.5">
      <c r="A162" s="402"/>
      <c r="B162" s="114"/>
      <c r="C162" s="115">
        <v>4119</v>
      </c>
      <c r="D162" s="119" t="s">
        <v>55</v>
      </c>
      <c r="E162" s="176">
        <v>1677.37</v>
      </c>
      <c r="F162" s="490">
        <v>1657.01</v>
      </c>
      <c r="G162" s="140">
        <f t="shared" si="13"/>
        <v>98.78619505535453</v>
      </c>
      <c r="H162" s="176">
        <v>1677.37</v>
      </c>
      <c r="I162" s="490">
        <v>1657.01</v>
      </c>
      <c r="J162" s="140">
        <f t="shared" si="14"/>
        <v>98.78619505535453</v>
      </c>
      <c r="K162" s="201"/>
      <c r="L162" s="490"/>
      <c r="M162" s="141"/>
    </row>
    <row r="163" spans="1:13" ht="12.75">
      <c r="A163" s="402"/>
      <c r="B163" s="114"/>
      <c r="C163" s="115">
        <v>4127</v>
      </c>
      <c r="D163" s="90" t="s">
        <v>56</v>
      </c>
      <c r="E163" s="176">
        <v>1767.9</v>
      </c>
      <c r="F163" s="490">
        <v>1762.08</v>
      </c>
      <c r="G163" s="140">
        <f t="shared" si="13"/>
        <v>99.6707958594943</v>
      </c>
      <c r="H163" s="176">
        <v>1767.9</v>
      </c>
      <c r="I163" s="490">
        <v>1762.08</v>
      </c>
      <c r="J163" s="140">
        <f t="shared" si="14"/>
        <v>99.6707958594943</v>
      </c>
      <c r="K163" s="201"/>
      <c r="L163" s="490"/>
      <c r="M163" s="141"/>
    </row>
    <row r="164" spans="1:13" ht="12.75">
      <c r="A164" s="402"/>
      <c r="B164" s="114"/>
      <c r="C164" s="115">
        <v>4129</v>
      </c>
      <c r="D164" s="90" t="s">
        <v>56</v>
      </c>
      <c r="E164" s="176">
        <v>269.1</v>
      </c>
      <c r="F164" s="490">
        <v>268.76</v>
      </c>
      <c r="G164" s="140">
        <f t="shared" si="13"/>
        <v>99.87365291713117</v>
      </c>
      <c r="H164" s="176">
        <v>269.1</v>
      </c>
      <c r="I164" s="490">
        <v>268.76</v>
      </c>
      <c r="J164" s="140">
        <f t="shared" si="14"/>
        <v>99.87365291713117</v>
      </c>
      <c r="K164" s="201"/>
      <c r="L164" s="490"/>
      <c r="M164" s="141"/>
    </row>
    <row r="165" spans="1:13" ht="12.75">
      <c r="A165" s="402"/>
      <c r="B165" s="114"/>
      <c r="C165" s="115" t="s">
        <v>362</v>
      </c>
      <c r="D165" s="119" t="s">
        <v>117</v>
      </c>
      <c r="E165" s="176">
        <v>8640</v>
      </c>
      <c r="F165" s="490">
        <v>6273</v>
      </c>
      <c r="G165" s="140">
        <f t="shared" si="13"/>
        <v>72.60416666666666</v>
      </c>
      <c r="H165" s="176">
        <v>8640</v>
      </c>
      <c r="I165" s="490">
        <v>6273</v>
      </c>
      <c r="J165" s="140">
        <f t="shared" si="14"/>
        <v>72.60416666666666</v>
      </c>
      <c r="K165" s="201"/>
      <c r="L165" s="490"/>
      <c r="M165" s="141"/>
    </row>
    <row r="166" spans="1:13" ht="12.75">
      <c r="A166" s="402"/>
      <c r="B166" s="114"/>
      <c r="C166" s="115">
        <v>4177</v>
      </c>
      <c r="D166" s="119" t="s">
        <v>117</v>
      </c>
      <c r="E166" s="176">
        <v>68792.65</v>
      </c>
      <c r="F166" s="490">
        <v>68770.56</v>
      </c>
      <c r="G166" s="140">
        <f t="shared" si="13"/>
        <v>99.96788901139875</v>
      </c>
      <c r="H166" s="176">
        <v>68792.65</v>
      </c>
      <c r="I166" s="490">
        <v>68770.56</v>
      </c>
      <c r="J166" s="140">
        <f t="shared" si="14"/>
        <v>99.96788901139875</v>
      </c>
      <c r="K166" s="201"/>
      <c r="L166" s="490"/>
      <c r="M166" s="141"/>
    </row>
    <row r="167" spans="1:13" ht="12.75">
      <c r="A167" s="402"/>
      <c r="B167" s="114"/>
      <c r="C167" s="115">
        <v>4179</v>
      </c>
      <c r="D167" s="119" t="s">
        <v>117</v>
      </c>
      <c r="E167" s="176">
        <v>10501.35</v>
      </c>
      <c r="F167" s="490">
        <v>10493.44</v>
      </c>
      <c r="G167" s="543">
        <f t="shared" si="13"/>
        <v>99.9246763511358</v>
      </c>
      <c r="H167" s="176">
        <v>10501.35</v>
      </c>
      <c r="I167" s="490">
        <v>10493.44</v>
      </c>
      <c r="J167" s="543">
        <f t="shared" si="14"/>
        <v>99.9246763511358</v>
      </c>
      <c r="K167" s="201"/>
      <c r="L167" s="490"/>
      <c r="M167" s="141"/>
    </row>
    <row r="168" spans="1:13" ht="25.5">
      <c r="A168" s="402"/>
      <c r="B168" s="114"/>
      <c r="C168" s="115">
        <v>4217</v>
      </c>
      <c r="D168" s="90" t="s">
        <v>58</v>
      </c>
      <c r="E168" s="176">
        <v>8267.89</v>
      </c>
      <c r="F168" s="490">
        <v>5570.07</v>
      </c>
      <c r="G168" s="542">
        <f t="shared" si="13"/>
        <v>67.36990937228241</v>
      </c>
      <c r="H168" s="176">
        <v>8267.89</v>
      </c>
      <c r="I168" s="490">
        <v>5570.07</v>
      </c>
      <c r="J168" s="542">
        <f aca="true" t="shared" si="15" ref="J168:J192">I168/H168%</f>
        <v>67.36990937228241</v>
      </c>
      <c r="K168" s="201"/>
      <c r="L168" s="490"/>
      <c r="M168" s="141"/>
    </row>
    <row r="169" spans="1:13" ht="25.5">
      <c r="A169" s="402"/>
      <c r="B169" s="114"/>
      <c r="C169" s="115">
        <v>4219</v>
      </c>
      <c r="D169" s="90" t="s">
        <v>58</v>
      </c>
      <c r="E169" s="176">
        <v>1266.11</v>
      </c>
      <c r="F169" s="490">
        <v>849.93</v>
      </c>
      <c r="G169" s="140">
        <f t="shared" si="13"/>
        <v>67.12923837581253</v>
      </c>
      <c r="H169" s="176">
        <v>1266.11</v>
      </c>
      <c r="I169" s="490">
        <v>849.93</v>
      </c>
      <c r="J169" s="140">
        <f t="shared" si="15"/>
        <v>67.12923837581253</v>
      </c>
      <c r="K169" s="201"/>
      <c r="L169" s="490"/>
      <c r="M169" s="141"/>
    </row>
    <row r="170" spans="1:13" ht="12.75">
      <c r="A170" s="402"/>
      <c r="B170" s="114"/>
      <c r="C170" s="115" t="s">
        <v>352</v>
      </c>
      <c r="D170" s="90" t="s">
        <v>51</v>
      </c>
      <c r="E170" s="176">
        <v>825</v>
      </c>
      <c r="F170" s="490">
        <v>0</v>
      </c>
      <c r="G170" s="140">
        <f t="shared" si="13"/>
        <v>0</v>
      </c>
      <c r="H170" s="176">
        <v>825</v>
      </c>
      <c r="I170" s="490">
        <v>0</v>
      </c>
      <c r="J170" s="140">
        <f t="shared" si="15"/>
        <v>0</v>
      </c>
      <c r="K170" s="201"/>
      <c r="L170" s="490"/>
      <c r="M170" s="141"/>
    </row>
    <row r="171" spans="1:24" ht="12.75">
      <c r="A171" s="402"/>
      <c r="B171" s="114"/>
      <c r="C171" s="115">
        <v>4307</v>
      </c>
      <c r="D171" s="90" t="s">
        <v>51</v>
      </c>
      <c r="E171" s="176">
        <v>13823.28</v>
      </c>
      <c r="F171" s="490">
        <v>13818.81</v>
      </c>
      <c r="G171" s="140">
        <f t="shared" si="13"/>
        <v>99.96766324634963</v>
      </c>
      <c r="H171" s="176">
        <v>13823.28</v>
      </c>
      <c r="I171" s="490">
        <v>13818.81</v>
      </c>
      <c r="J171" s="140">
        <f t="shared" si="15"/>
        <v>99.96766324634963</v>
      </c>
      <c r="K171" s="201"/>
      <c r="L171" s="490"/>
      <c r="M171" s="141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</row>
    <row r="172" spans="1:24" ht="12.75">
      <c r="A172" s="402"/>
      <c r="B172" s="114"/>
      <c r="C172" s="115">
        <v>4309</v>
      </c>
      <c r="D172" s="90" t="s">
        <v>51</v>
      </c>
      <c r="E172" s="176">
        <v>5321.72</v>
      </c>
      <c r="F172" s="490">
        <v>5316.19</v>
      </c>
      <c r="G172" s="140">
        <f t="shared" si="13"/>
        <v>99.89608622776093</v>
      </c>
      <c r="H172" s="176">
        <v>5321.72</v>
      </c>
      <c r="I172" s="490">
        <v>5316.19</v>
      </c>
      <c r="J172" s="140">
        <f t="shared" si="15"/>
        <v>99.89608622776093</v>
      </c>
      <c r="K172" s="201"/>
      <c r="L172" s="490"/>
      <c r="M172" s="141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</row>
    <row r="173" spans="1:13" s="173" customFormat="1" ht="12.75">
      <c r="A173" s="401"/>
      <c r="B173" s="116">
        <v>80110</v>
      </c>
      <c r="C173" s="117"/>
      <c r="D173" s="88" t="s">
        <v>28</v>
      </c>
      <c r="E173" s="262">
        <v>935891</v>
      </c>
      <c r="F173" s="489">
        <v>888392.91</v>
      </c>
      <c r="G173" s="348">
        <f t="shared" si="13"/>
        <v>94.92482671593167</v>
      </c>
      <c r="H173" s="262">
        <v>935891</v>
      </c>
      <c r="I173" s="489">
        <v>888392.91</v>
      </c>
      <c r="J173" s="348">
        <f t="shared" si="15"/>
        <v>94.92482671593167</v>
      </c>
      <c r="K173" s="209"/>
      <c r="L173" s="489"/>
      <c r="M173" s="554"/>
    </row>
    <row r="174" spans="1:13" ht="25.5">
      <c r="A174" s="406" t="s">
        <v>64</v>
      </c>
      <c r="B174" s="407" t="s">
        <v>65</v>
      </c>
      <c r="C174" s="405" t="s">
        <v>66</v>
      </c>
      <c r="D174" s="429" t="s">
        <v>67</v>
      </c>
      <c r="E174" s="423" t="s">
        <v>72</v>
      </c>
      <c r="F174" s="533" t="s">
        <v>88</v>
      </c>
      <c r="G174" s="540" t="s">
        <v>89</v>
      </c>
      <c r="H174" s="423" t="s">
        <v>72</v>
      </c>
      <c r="I174" s="225" t="s">
        <v>88</v>
      </c>
      <c r="J174" s="233" t="s">
        <v>89</v>
      </c>
      <c r="K174" s="423" t="s">
        <v>72</v>
      </c>
      <c r="L174" s="533" t="s">
        <v>88</v>
      </c>
      <c r="M174" s="225" t="s">
        <v>89</v>
      </c>
    </row>
    <row r="175" spans="1:13" ht="38.25">
      <c r="A175" s="402"/>
      <c r="B175" s="114"/>
      <c r="C175" s="115">
        <v>3020</v>
      </c>
      <c r="D175" s="90" t="s">
        <v>86</v>
      </c>
      <c r="E175" s="176">
        <v>45979</v>
      </c>
      <c r="F175" s="490">
        <v>42545.51</v>
      </c>
      <c r="G175" s="140">
        <f t="shared" si="13"/>
        <v>92.53248222014398</v>
      </c>
      <c r="H175" s="176">
        <v>45979</v>
      </c>
      <c r="I175" s="490">
        <v>42545.51</v>
      </c>
      <c r="J175" s="140">
        <f t="shared" si="15"/>
        <v>92.53248222014398</v>
      </c>
      <c r="K175" s="201"/>
      <c r="L175" s="490"/>
      <c r="M175" s="141"/>
    </row>
    <row r="176" spans="1:13" ht="12.75">
      <c r="A176" s="402"/>
      <c r="B176" s="114"/>
      <c r="C176" s="115">
        <v>3240</v>
      </c>
      <c r="D176" s="119" t="s">
        <v>127</v>
      </c>
      <c r="E176" s="176">
        <v>2000</v>
      </c>
      <c r="F176" s="490">
        <v>2000</v>
      </c>
      <c r="G176" s="140">
        <f t="shared" si="13"/>
        <v>100</v>
      </c>
      <c r="H176" s="176">
        <v>2000</v>
      </c>
      <c r="I176" s="490">
        <v>2000</v>
      </c>
      <c r="J176" s="140">
        <f t="shared" si="15"/>
        <v>100</v>
      </c>
      <c r="K176" s="201"/>
      <c r="L176" s="490"/>
      <c r="M176" s="141"/>
    </row>
    <row r="177" spans="1:13" ht="25.5">
      <c r="A177" s="402"/>
      <c r="B177" s="114"/>
      <c r="C177" s="115">
        <v>4010</v>
      </c>
      <c r="D177" s="90" t="s">
        <v>61</v>
      </c>
      <c r="E177" s="176">
        <v>645847</v>
      </c>
      <c r="F177" s="490">
        <v>624435.78</v>
      </c>
      <c r="G177" s="140">
        <f t="shared" si="13"/>
        <v>96.68478447681882</v>
      </c>
      <c r="H177" s="176">
        <v>645847</v>
      </c>
      <c r="I177" s="490">
        <v>624435.78</v>
      </c>
      <c r="J177" s="140">
        <f t="shared" si="15"/>
        <v>96.68478447681882</v>
      </c>
      <c r="K177" s="201"/>
      <c r="L177" s="490"/>
      <c r="M177" s="141"/>
    </row>
    <row r="178" spans="1:13" ht="25.5">
      <c r="A178" s="402"/>
      <c r="B178" s="114"/>
      <c r="C178" s="115">
        <v>4040</v>
      </c>
      <c r="D178" s="90" t="s">
        <v>60</v>
      </c>
      <c r="E178" s="176">
        <v>47336</v>
      </c>
      <c r="F178" s="490">
        <v>47335.59</v>
      </c>
      <c r="G178" s="140">
        <f t="shared" si="13"/>
        <v>99.99913385161398</v>
      </c>
      <c r="H178" s="176">
        <v>47336</v>
      </c>
      <c r="I178" s="490">
        <v>47335.59</v>
      </c>
      <c r="J178" s="140">
        <f t="shared" si="15"/>
        <v>99.99913385161398</v>
      </c>
      <c r="K178" s="201"/>
      <c r="L178" s="490"/>
      <c r="M178" s="141"/>
    </row>
    <row r="179" spans="1:13" ht="25.5">
      <c r="A179" s="402"/>
      <c r="B179" s="114"/>
      <c r="C179" s="115">
        <v>4110</v>
      </c>
      <c r="D179" s="90" t="s">
        <v>55</v>
      </c>
      <c r="E179" s="176">
        <v>112148</v>
      </c>
      <c r="F179" s="490">
        <v>102790.58</v>
      </c>
      <c r="G179" s="140">
        <f t="shared" si="13"/>
        <v>91.65618646788172</v>
      </c>
      <c r="H179" s="176">
        <v>112148</v>
      </c>
      <c r="I179" s="490">
        <v>102790.58</v>
      </c>
      <c r="J179" s="140">
        <f t="shared" si="15"/>
        <v>91.65618646788172</v>
      </c>
      <c r="K179" s="201"/>
      <c r="L179" s="490"/>
      <c r="M179" s="141"/>
    </row>
    <row r="180" spans="1:13" s="173" customFormat="1" ht="12.75">
      <c r="A180" s="402"/>
      <c r="B180" s="114"/>
      <c r="C180" s="115">
        <v>4120</v>
      </c>
      <c r="D180" s="90" t="s">
        <v>56</v>
      </c>
      <c r="E180" s="176">
        <v>16128</v>
      </c>
      <c r="F180" s="490">
        <v>14625.57</v>
      </c>
      <c r="G180" s="140">
        <f t="shared" si="13"/>
        <v>90.68433779761905</v>
      </c>
      <c r="H180" s="176">
        <v>16128</v>
      </c>
      <c r="I180" s="490">
        <v>14625.57</v>
      </c>
      <c r="J180" s="140">
        <f t="shared" si="15"/>
        <v>90.68433779761905</v>
      </c>
      <c r="K180" s="201"/>
      <c r="L180" s="490"/>
      <c r="M180" s="141"/>
    </row>
    <row r="181" spans="1:13" ht="12.75">
      <c r="A181" s="402"/>
      <c r="B181" s="114"/>
      <c r="C181" s="115">
        <v>4170</v>
      </c>
      <c r="D181" s="90" t="s">
        <v>117</v>
      </c>
      <c r="E181" s="176">
        <v>4000</v>
      </c>
      <c r="F181" s="490">
        <v>3671</v>
      </c>
      <c r="G181" s="140">
        <f t="shared" si="13"/>
        <v>91.775</v>
      </c>
      <c r="H181" s="176">
        <v>4000</v>
      </c>
      <c r="I181" s="490">
        <v>3671</v>
      </c>
      <c r="J181" s="140">
        <f t="shared" si="15"/>
        <v>91.775</v>
      </c>
      <c r="K181" s="201"/>
      <c r="L181" s="490"/>
      <c r="M181" s="141"/>
    </row>
    <row r="182" spans="1:13" s="173" customFormat="1" ht="25.5">
      <c r="A182" s="402"/>
      <c r="B182" s="114"/>
      <c r="C182" s="115">
        <v>4210</v>
      </c>
      <c r="D182" s="90" t="s">
        <v>58</v>
      </c>
      <c r="E182" s="176">
        <v>8732</v>
      </c>
      <c r="F182" s="490">
        <v>7174.91</v>
      </c>
      <c r="G182" s="140">
        <f t="shared" si="13"/>
        <v>82.16800274851123</v>
      </c>
      <c r="H182" s="176">
        <v>8732</v>
      </c>
      <c r="I182" s="490">
        <v>7174.91</v>
      </c>
      <c r="J182" s="140">
        <f t="shared" si="15"/>
        <v>82.16800274851123</v>
      </c>
      <c r="K182" s="201"/>
      <c r="L182" s="490"/>
      <c r="M182" s="141"/>
    </row>
    <row r="183" spans="1:24" ht="25.5">
      <c r="A183" s="402"/>
      <c r="B183" s="114"/>
      <c r="C183" s="115">
        <v>4240</v>
      </c>
      <c r="D183" s="90" t="s">
        <v>54</v>
      </c>
      <c r="E183" s="176">
        <v>550</v>
      </c>
      <c r="F183" s="490">
        <v>535</v>
      </c>
      <c r="G183" s="140">
        <f t="shared" si="13"/>
        <v>97.27272727272727</v>
      </c>
      <c r="H183" s="176">
        <v>550</v>
      </c>
      <c r="I183" s="490">
        <v>535</v>
      </c>
      <c r="J183" s="140">
        <f t="shared" si="15"/>
        <v>97.27272727272727</v>
      </c>
      <c r="K183" s="201"/>
      <c r="L183" s="490"/>
      <c r="M183" s="141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</row>
    <row r="184" spans="1:24" ht="12.75">
      <c r="A184" s="402"/>
      <c r="B184" s="114"/>
      <c r="C184" s="115">
        <v>4270</v>
      </c>
      <c r="D184" s="90" t="s">
        <v>53</v>
      </c>
      <c r="E184" s="176">
        <v>2300</v>
      </c>
      <c r="F184" s="490">
        <v>1606.38</v>
      </c>
      <c r="G184" s="140">
        <f t="shared" si="13"/>
        <v>69.84260869565217</v>
      </c>
      <c r="H184" s="176">
        <v>2300</v>
      </c>
      <c r="I184" s="490">
        <v>1606.38</v>
      </c>
      <c r="J184" s="140">
        <f t="shared" si="15"/>
        <v>69.84260869565217</v>
      </c>
      <c r="K184" s="201"/>
      <c r="L184" s="490"/>
      <c r="M184" s="141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</row>
    <row r="185" spans="1:13" ht="12.75">
      <c r="A185" s="402"/>
      <c r="B185" s="114"/>
      <c r="C185" s="115">
        <v>4300</v>
      </c>
      <c r="D185" s="90" t="s">
        <v>51</v>
      </c>
      <c r="E185" s="176">
        <v>9000</v>
      </c>
      <c r="F185" s="490">
        <v>1693.45</v>
      </c>
      <c r="G185" s="140">
        <f t="shared" si="13"/>
        <v>18.816111111111113</v>
      </c>
      <c r="H185" s="176">
        <v>9000</v>
      </c>
      <c r="I185" s="490">
        <v>1693.45</v>
      </c>
      <c r="J185" s="140">
        <f t="shared" si="15"/>
        <v>18.816111111111113</v>
      </c>
      <c r="K185" s="201"/>
      <c r="L185" s="490"/>
      <c r="M185" s="141"/>
    </row>
    <row r="186" spans="1:13" ht="38.25">
      <c r="A186" s="402"/>
      <c r="B186" s="114"/>
      <c r="C186" s="115">
        <v>4370</v>
      </c>
      <c r="D186" s="119" t="s">
        <v>164</v>
      </c>
      <c r="E186" s="176">
        <v>2400</v>
      </c>
      <c r="F186" s="490">
        <v>840.9</v>
      </c>
      <c r="G186" s="140">
        <f t="shared" si="13"/>
        <v>35.0375</v>
      </c>
      <c r="H186" s="176">
        <v>2400</v>
      </c>
      <c r="I186" s="490">
        <v>840.9</v>
      </c>
      <c r="J186" s="140">
        <f t="shared" si="15"/>
        <v>35.0375</v>
      </c>
      <c r="K186" s="201"/>
      <c r="L186" s="490"/>
      <c r="M186" s="141"/>
    </row>
    <row r="187" spans="1:13" ht="12.75">
      <c r="A187" s="402"/>
      <c r="B187" s="114"/>
      <c r="C187" s="115">
        <v>4410</v>
      </c>
      <c r="D187" s="90" t="s">
        <v>50</v>
      </c>
      <c r="E187" s="176">
        <v>1500</v>
      </c>
      <c r="F187" s="490">
        <v>1167.24</v>
      </c>
      <c r="G187" s="140">
        <f t="shared" si="13"/>
        <v>77.816</v>
      </c>
      <c r="H187" s="176">
        <v>1500</v>
      </c>
      <c r="I187" s="490">
        <v>1167.24</v>
      </c>
      <c r="J187" s="140">
        <f t="shared" si="15"/>
        <v>77.816</v>
      </c>
      <c r="K187" s="201"/>
      <c r="L187" s="490"/>
      <c r="M187" s="141"/>
    </row>
    <row r="188" spans="1:13" ht="12.75">
      <c r="A188" s="402"/>
      <c r="B188" s="114"/>
      <c r="C188" s="115" t="s">
        <v>386</v>
      </c>
      <c r="D188" s="90" t="s">
        <v>49</v>
      </c>
      <c r="E188" s="176">
        <v>326</v>
      </c>
      <c r="F188" s="490">
        <v>326</v>
      </c>
      <c r="G188" s="140">
        <f t="shared" si="13"/>
        <v>100</v>
      </c>
      <c r="H188" s="176">
        <v>326</v>
      </c>
      <c r="I188" s="490">
        <v>326</v>
      </c>
      <c r="J188" s="140">
        <f t="shared" si="15"/>
        <v>100</v>
      </c>
      <c r="K188" s="201"/>
      <c r="L188" s="490"/>
      <c r="M188" s="141"/>
    </row>
    <row r="189" spans="1:13" ht="38.25">
      <c r="A189" s="402"/>
      <c r="B189" s="114"/>
      <c r="C189" s="115">
        <v>4440</v>
      </c>
      <c r="D189" s="90" t="s">
        <v>204</v>
      </c>
      <c r="E189" s="176">
        <v>37645</v>
      </c>
      <c r="F189" s="490">
        <v>37645</v>
      </c>
      <c r="G189" s="140">
        <f t="shared" si="13"/>
        <v>100</v>
      </c>
      <c r="H189" s="176">
        <v>37645</v>
      </c>
      <c r="I189" s="490">
        <v>37645</v>
      </c>
      <c r="J189" s="140">
        <f t="shared" si="15"/>
        <v>100</v>
      </c>
      <c r="K189" s="201"/>
      <c r="L189" s="490"/>
      <c r="M189" s="141"/>
    </row>
    <row r="190" spans="1:13" s="173" customFormat="1" ht="12.75">
      <c r="A190" s="401"/>
      <c r="B190" s="116">
        <v>80113</v>
      </c>
      <c r="C190" s="117"/>
      <c r="D190" s="88" t="s">
        <v>29</v>
      </c>
      <c r="E190" s="262">
        <v>171652</v>
      </c>
      <c r="F190" s="489">
        <v>163665.54</v>
      </c>
      <c r="G190" s="348">
        <f t="shared" si="13"/>
        <v>95.34729569128237</v>
      </c>
      <c r="H190" s="262">
        <v>171652</v>
      </c>
      <c r="I190" s="489">
        <v>163665.54</v>
      </c>
      <c r="J190" s="348">
        <f t="shared" si="15"/>
        <v>95.34729569128237</v>
      </c>
      <c r="K190" s="209"/>
      <c r="L190" s="489"/>
      <c r="M190" s="554"/>
    </row>
    <row r="191" spans="1:13" ht="12.75">
      <c r="A191" s="402"/>
      <c r="B191" s="116"/>
      <c r="C191" s="115">
        <v>4170</v>
      </c>
      <c r="D191" s="119" t="s">
        <v>117</v>
      </c>
      <c r="E191" s="176">
        <v>17152</v>
      </c>
      <c r="F191" s="490">
        <v>16361.18</v>
      </c>
      <c r="G191" s="140">
        <f t="shared" si="13"/>
        <v>95.38934235074626</v>
      </c>
      <c r="H191" s="176">
        <v>17152</v>
      </c>
      <c r="I191" s="490">
        <v>16361.18</v>
      </c>
      <c r="J191" s="140">
        <f t="shared" si="15"/>
        <v>95.38934235074626</v>
      </c>
      <c r="K191" s="201"/>
      <c r="L191" s="490"/>
      <c r="M191" s="141"/>
    </row>
    <row r="192" spans="1:13" ht="12.75">
      <c r="A192" s="402"/>
      <c r="B192" s="116"/>
      <c r="C192" s="115">
        <v>4300</v>
      </c>
      <c r="D192" s="90" t="s">
        <v>51</v>
      </c>
      <c r="E192" s="176">
        <v>154500</v>
      </c>
      <c r="F192" s="490">
        <v>147304.36</v>
      </c>
      <c r="G192" s="140">
        <f t="shared" si="13"/>
        <v>95.3426278317152</v>
      </c>
      <c r="H192" s="176">
        <v>154500</v>
      </c>
      <c r="I192" s="490">
        <v>147304.36</v>
      </c>
      <c r="J192" s="140">
        <f t="shared" si="15"/>
        <v>95.3426278317152</v>
      </c>
      <c r="K192" s="201"/>
      <c r="L192" s="490"/>
      <c r="M192" s="141"/>
    </row>
    <row r="193" spans="1:24" s="173" customFormat="1" ht="25.5">
      <c r="A193" s="401"/>
      <c r="B193" s="116">
        <v>80146</v>
      </c>
      <c r="C193" s="117"/>
      <c r="D193" s="267" t="s">
        <v>128</v>
      </c>
      <c r="E193" s="262">
        <v>22929</v>
      </c>
      <c r="F193" s="489">
        <v>12790</v>
      </c>
      <c r="G193" s="558">
        <f t="shared" si="13"/>
        <v>55.78088883073837</v>
      </c>
      <c r="H193" s="262">
        <v>22929</v>
      </c>
      <c r="I193" s="489">
        <v>12790</v>
      </c>
      <c r="J193" s="558">
        <f aca="true" t="shared" si="16" ref="J193:J216">I193/H193%</f>
        <v>55.78088883073837</v>
      </c>
      <c r="K193" s="209"/>
      <c r="L193" s="489"/>
      <c r="M193" s="554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</row>
    <row r="194" spans="1:24" s="177" customFormat="1" ht="12.75">
      <c r="A194" s="402"/>
      <c r="B194" s="114"/>
      <c r="C194" s="115" t="s">
        <v>366</v>
      </c>
      <c r="D194" s="90" t="s">
        <v>50</v>
      </c>
      <c r="E194" s="176">
        <v>400</v>
      </c>
      <c r="F194" s="490">
        <v>0</v>
      </c>
      <c r="G194" s="140">
        <f t="shared" si="13"/>
        <v>0</v>
      </c>
      <c r="H194" s="176">
        <v>400</v>
      </c>
      <c r="I194" s="490">
        <v>0</v>
      </c>
      <c r="J194" s="140">
        <f t="shared" si="16"/>
        <v>0</v>
      </c>
      <c r="K194" s="201"/>
      <c r="L194" s="490"/>
      <c r="M194" s="141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</row>
    <row r="195" spans="1:24" ht="38.25">
      <c r="A195" s="402"/>
      <c r="B195" s="116"/>
      <c r="C195" s="115">
        <v>4700</v>
      </c>
      <c r="D195" s="90" t="s">
        <v>165</v>
      </c>
      <c r="E195" s="176">
        <v>22529</v>
      </c>
      <c r="F195" s="490">
        <v>12790</v>
      </c>
      <c r="G195" s="140">
        <f t="shared" si="13"/>
        <v>56.771272582005416</v>
      </c>
      <c r="H195" s="176">
        <v>22529</v>
      </c>
      <c r="I195" s="490">
        <v>12790</v>
      </c>
      <c r="J195" s="140">
        <f t="shared" si="16"/>
        <v>56.771272582005416</v>
      </c>
      <c r="K195" s="201"/>
      <c r="L195" s="490"/>
      <c r="M195" s="141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</row>
    <row r="196" spans="1:13" s="173" customFormat="1" ht="12.75">
      <c r="A196" s="401"/>
      <c r="B196" s="116">
        <v>80148</v>
      </c>
      <c r="C196" s="117"/>
      <c r="D196" s="88" t="s">
        <v>194</v>
      </c>
      <c r="E196" s="262">
        <v>137315</v>
      </c>
      <c r="F196" s="489">
        <v>135378.14</v>
      </c>
      <c r="G196" s="348">
        <f t="shared" si="13"/>
        <v>98.58947675053709</v>
      </c>
      <c r="H196" s="262">
        <v>137315</v>
      </c>
      <c r="I196" s="489">
        <v>135378.14</v>
      </c>
      <c r="J196" s="348">
        <f t="shared" si="16"/>
        <v>98.58947675053709</v>
      </c>
      <c r="K196" s="209"/>
      <c r="L196" s="489"/>
      <c r="M196" s="554"/>
    </row>
    <row r="197" spans="1:13" ht="25.5">
      <c r="A197" s="402"/>
      <c r="B197" s="116"/>
      <c r="C197" s="115">
        <v>4010</v>
      </c>
      <c r="D197" s="90" t="s">
        <v>61</v>
      </c>
      <c r="E197" s="176">
        <v>40704</v>
      </c>
      <c r="F197" s="490">
        <v>39705.08</v>
      </c>
      <c r="G197" s="140">
        <f t="shared" si="13"/>
        <v>97.54589229559748</v>
      </c>
      <c r="H197" s="176">
        <v>40704</v>
      </c>
      <c r="I197" s="490">
        <v>39705.08</v>
      </c>
      <c r="J197" s="140">
        <f t="shared" si="16"/>
        <v>97.54589229559748</v>
      </c>
      <c r="K197" s="201"/>
      <c r="L197" s="490"/>
      <c r="M197" s="141"/>
    </row>
    <row r="198" spans="1:13" ht="25.5">
      <c r="A198" s="406" t="s">
        <v>64</v>
      </c>
      <c r="B198" s="407" t="s">
        <v>65</v>
      </c>
      <c r="C198" s="405" t="s">
        <v>66</v>
      </c>
      <c r="D198" s="429" t="s">
        <v>67</v>
      </c>
      <c r="E198" s="423" t="s">
        <v>72</v>
      </c>
      <c r="F198" s="533" t="s">
        <v>88</v>
      </c>
      <c r="G198" s="540" t="s">
        <v>89</v>
      </c>
      <c r="H198" s="423" t="s">
        <v>72</v>
      </c>
      <c r="I198" s="225" t="s">
        <v>88</v>
      </c>
      <c r="J198" s="233" t="s">
        <v>89</v>
      </c>
      <c r="K198" s="423" t="s">
        <v>72</v>
      </c>
      <c r="L198" s="533" t="s">
        <v>88</v>
      </c>
      <c r="M198" s="225" t="s">
        <v>89</v>
      </c>
    </row>
    <row r="199" spans="1:13" ht="25.5">
      <c r="A199" s="402"/>
      <c r="B199" s="116"/>
      <c r="C199" s="115">
        <v>4040</v>
      </c>
      <c r="D199" s="90" t="s">
        <v>60</v>
      </c>
      <c r="E199" s="176">
        <v>3310</v>
      </c>
      <c r="F199" s="490">
        <v>3147.3</v>
      </c>
      <c r="G199" s="140">
        <f aca="true" t="shared" si="17" ref="G199:G262">F199/E199%</f>
        <v>95.08459214501511</v>
      </c>
      <c r="H199" s="176">
        <v>3310</v>
      </c>
      <c r="I199" s="490">
        <v>3147.3</v>
      </c>
      <c r="J199" s="140">
        <f t="shared" si="16"/>
        <v>95.08459214501511</v>
      </c>
      <c r="K199" s="201"/>
      <c r="L199" s="490"/>
      <c r="M199" s="141"/>
    </row>
    <row r="200" spans="1:13" ht="25.5">
      <c r="A200" s="402"/>
      <c r="B200" s="116"/>
      <c r="C200" s="115">
        <v>4110</v>
      </c>
      <c r="D200" s="90" t="s">
        <v>55</v>
      </c>
      <c r="E200" s="176">
        <v>6550</v>
      </c>
      <c r="F200" s="490">
        <v>6368.56</v>
      </c>
      <c r="G200" s="140">
        <f t="shared" si="17"/>
        <v>97.22992366412214</v>
      </c>
      <c r="H200" s="176">
        <v>6550</v>
      </c>
      <c r="I200" s="490">
        <v>6368.56</v>
      </c>
      <c r="J200" s="140">
        <f t="shared" si="16"/>
        <v>97.22992366412214</v>
      </c>
      <c r="K200" s="201"/>
      <c r="L200" s="490"/>
      <c r="M200" s="141"/>
    </row>
    <row r="201" spans="1:13" ht="12.75">
      <c r="A201" s="402"/>
      <c r="B201" s="116"/>
      <c r="C201" s="115">
        <v>4120</v>
      </c>
      <c r="D201" s="90" t="s">
        <v>56</v>
      </c>
      <c r="E201" s="176">
        <v>563</v>
      </c>
      <c r="F201" s="490">
        <v>516.13</v>
      </c>
      <c r="G201" s="140">
        <f t="shared" si="17"/>
        <v>91.67495559502665</v>
      </c>
      <c r="H201" s="176">
        <v>563</v>
      </c>
      <c r="I201" s="490">
        <v>516.13</v>
      </c>
      <c r="J201" s="140">
        <f t="shared" si="16"/>
        <v>91.67495559502665</v>
      </c>
      <c r="K201" s="201"/>
      <c r="L201" s="490"/>
      <c r="M201" s="141"/>
    </row>
    <row r="202" spans="1:13" ht="25.5">
      <c r="A202" s="402"/>
      <c r="B202" s="116"/>
      <c r="C202" s="115" t="s">
        <v>353</v>
      </c>
      <c r="D202" s="119" t="s">
        <v>58</v>
      </c>
      <c r="E202" s="176">
        <v>3970</v>
      </c>
      <c r="F202" s="490">
        <v>3435.64</v>
      </c>
      <c r="G202" s="140">
        <f t="shared" si="17"/>
        <v>86.54005037783374</v>
      </c>
      <c r="H202" s="176">
        <v>3970</v>
      </c>
      <c r="I202" s="490">
        <v>3435.64</v>
      </c>
      <c r="J202" s="140">
        <f t="shared" si="16"/>
        <v>86.54005037783374</v>
      </c>
      <c r="K202" s="201"/>
      <c r="L202" s="490"/>
      <c r="M202" s="141"/>
    </row>
    <row r="203" spans="1:13" ht="12.75">
      <c r="A203" s="402"/>
      <c r="B203" s="116"/>
      <c r="C203" s="115" t="s">
        <v>363</v>
      </c>
      <c r="D203" s="119" t="s">
        <v>155</v>
      </c>
      <c r="E203" s="176">
        <v>80030</v>
      </c>
      <c r="F203" s="490">
        <v>80017.43</v>
      </c>
      <c r="G203" s="140">
        <f t="shared" si="17"/>
        <v>99.98429338997876</v>
      </c>
      <c r="H203" s="176">
        <v>80030</v>
      </c>
      <c r="I203" s="490">
        <v>80017.43</v>
      </c>
      <c r="J203" s="140">
        <f t="shared" si="16"/>
        <v>99.98429338997876</v>
      </c>
      <c r="K203" s="201"/>
      <c r="L203" s="490"/>
      <c r="M203" s="141"/>
    </row>
    <row r="204" spans="1:13" ht="38.25">
      <c r="A204" s="402"/>
      <c r="B204" s="116"/>
      <c r="C204" s="115">
        <v>4440</v>
      </c>
      <c r="D204" s="90" t="s">
        <v>204</v>
      </c>
      <c r="E204" s="176">
        <v>2188</v>
      </c>
      <c r="F204" s="490">
        <v>2188</v>
      </c>
      <c r="G204" s="140">
        <f t="shared" si="17"/>
        <v>100</v>
      </c>
      <c r="H204" s="176">
        <v>2188</v>
      </c>
      <c r="I204" s="490">
        <v>2188</v>
      </c>
      <c r="J204" s="140">
        <f t="shared" si="16"/>
        <v>100</v>
      </c>
      <c r="K204" s="201"/>
      <c r="L204" s="490"/>
      <c r="M204" s="141"/>
    </row>
    <row r="205" spans="1:13" s="173" customFormat="1" ht="12.75">
      <c r="A205" s="401"/>
      <c r="B205" s="116">
        <v>80195</v>
      </c>
      <c r="C205" s="117"/>
      <c r="D205" s="88" t="s">
        <v>15</v>
      </c>
      <c r="E205" s="262">
        <v>760439.76</v>
      </c>
      <c r="F205" s="489">
        <v>751387.74</v>
      </c>
      <c r="G205" s="348">
        <f t="shared" si="17"/>
        <v>98.80963352047768</v>
      </c>
      <c r="H205" s="262">
        <v>757439.76</v>
      </c>
      <c r="I205" s="489">
        <v>748387.75</v>
      </c>
      <c r="J205" s="348">
        <f t="shared" si="16"/>
        <v>98.80492014308834</v>
      </c>
      <c r="K205" s="209">
        <v>3000</v>
      </c>
      <c r="L205" s="489">
        <v>2999.99</v>
      </c>
      <c r="M205" s="98">
        <f>L205/K205%</f>
        <v>99.99966666666666</v>
      </c>
    </row>
    <row r="206" spans="1:13" ht="25.5">
      <c r="A206" s="402"/>
      <c r="B206" s="116"/>
      <c r="C206" s="115">
        <v>4017</v>
      </c>
      <c r="D206" s="90" t="s">
        <v>61</v>
      </c>
      <c r="E206" s="176">
        <v>66402</v>
      </c>
      <c r="F206" s="490">
        <v>65830.69</v>
      </c>
      <c r="G206" s="140">
        <f t="shared" si="17"/>
        <v>99.13961928857564</v>
      </c>
      <c r="H206" s="176">
        <v>66402</v>
      </c>
      <c r="I206" s="490">
        <v>65830.69</v>
      </c>
      <c r="J206" s="140">
        <f t="shared" si="16"/>
        <v>99.13961928857564</v>
      </c>
      <c r="K206" s="201"/>
      <c r="L206" s="490"/>
      <c r="M206" s="141"/>
    </row>
    <row r="207" spans="1:13" ht="25.5">
      <c r="A207" s="402"/>
      <c r="B207" s="116"/>
      <c r="C207" s="115">
        <v>4019</v>
      </c>
      <c r="D207" s="90" t="s">
        <v>61</v>
      </c>
      <c r="E207" s="176">
        <v>11718</v>
      </c>
      <c r="F207" s="490">
        <v>11617.16</v>
      </c>
      <c r="G207" s="140">
        <f t="shared" si="17"/>
        <v>99.13944359105649</v>
      </c>
      <c r="H207" s="176">
        <v>11718</v>
      </c>
      <c r="I207" s="490">
        <v>11617.16</v>
      </c>
      <c r="J207" s="140">
        <f t="shared" si="16"/>
        <v>99.13944359105649</v>
      </c>
      <c r="K207" s="201"/>
      <c r="L207" s="490"/>
      <c r="M207" s="141"/>
    </row>
    <row r="208" spans="1:13" ht="25.5">
      <c r="A208" s="402"/>
      <c r="B208" s="116"/>
      <c r="C208" s="115">
        <v>4117</v>
      </c>
      <c r="D208" s="119" t="s">
        <v>55</v>
      </c>
      <c r="E208" s="176">
        <v>46371.63</v>
      </c>
      <c r="F208" s="490">
        <v>44704.34</v>
      </c>
      <c r="G208" s="140">
        <f t="shared" si="17"/>
        <v>96.404504219498</v>
      </c>
      <c r="H208" s="176">
        <v>46371.63</v>
      </c>
      <c r="I208" s="490">
        <v>44704.34</v>
      </c>
      <c r="J208" s="140">
        <f t="shared" si="16"/>
        <v>96.404504219498</v>
      </c>
      <c r="K208" s="201"/>
      <c r="L208" s="490"/>
      <c r="M208" s="141"/>
    </row>
    <row r="209" spans="1:13" ht="25.5">
      <c r="A209" s="402"/>
      <c r="B209" s="116"/>
      <c r="C209" s="115">
        <v>4119</v>
      </c>
      <c r="D209" s="119" t="s">
        <v>55</v>
      </c>
      <c r="E209" s="176">
        <v>8183.23</v>
      </c>
      <c r="F209" s="490">
        <v>7889.42</v>
      </c>
      <c r="G209" s="140">
        <f t="shared" si="17"/>
        <v>96.40960843090078</v>
      </c>
      <c r="H209" s="176">
        <v>8183.23</v>
      </c>
      <c r="I209" s="490">
        <v>7889.42</v>
      </c>
      <c r="J209" s="140">
        <f t="shared" si="16"/>
        <v>96.40960843090078</v>
      </c>
      <c r="K209" s="201"/>
      <c r="L209" s="490"/>
      <c r="M209" s="141"/>
    </row>
    <row r="210" spans="1:13" ht="12.75">
      <c r="A210" s="402"/>
      <c r="B210" s="116"/>
      <c r="C210" s="115">
        <v>4127</v>
      </c>
      <c r="D210" s="90" t="s">
        <v>56</v>
      </c>
      <c r="E210" s="176">
        <v>7220.26</v>
      </c>
      <c r="F210" s="490">
        <v>7081.21</v>
      </c>
      <c r="G210" s="140">
        <f t="shared" si="17"/>
        <v>98.07416907424385</v>
      </c>
      <c r="H210" s="176">
        <v>7220.26</v>
      </c>
      <c r="I210" s="490">
        <v>7081.21</v>
      </c>
      <c r="J210" s="140">
        <f t="shared" si="16"/>
        <v>98.07416907424385</v>
      </c>
      <c r="K210" s="201"/>
      <c r="L210" s="490"/>
      <c r="M210" s="141"/>
    </row>
    <row r="211" spans="1:13" ht="12.75">
      <c r="A211" s="402"/>
      <c r="B211" s="116"/>
      <c r="C211" s="115">
        <v>4129</v>
      </c>
      <c r="D211" s="90" t="s">
        <v>56</v>
      </c>
      <c r="E211" s="176">
        <v>1274.16</v>
      </c>
      <c r="F211" s="490">
        <v>1249.63</v>
      </c>
      <c r="G211" s="140">
        <f t="shared" si="17"/>
        <v>98.07481007094871</v>
      </c>
      <c r="H211" s="176">
        <v>1274.16</v>
      </c>
      <c r="I211" s="490">
        <v>1249.63</v>
      </c>
      <c r="J211" s="140">
        <f t="shared" si="16"/>
        <v>98.07481007094871</v>
      </c>
      <c r="K211" s="201"/>
      <c r="L211" s="490"/>
      <c r="M211" s="141"/>
    </row>
    <row r="212" spans="1:24" ht="12.75">
      <c r="A212" s="402"/>
      <c r="B212" s="116"/>
      <c r="C212" s="115">
        <v>4177</v>
      </c>
      <c r="D212" s="119" t="s">
        <v>117</v>
      </c>
      <c r="E212" s="176">
        <v>255789.21</v>
      </c>
      <c r="F212" s="490">
        <v>255610.94</v>
      </c>
      <c r="G212" s="140">
        <f t="shared" si="17"/>
        <v>99.93030589523303</v>
      </c>
      <c r="H212" s="176">
        <v>255789.21</v>
      </c>
      <c r="I212" s="490">
        <v>255610.94</v>
      </c>
      <c r="J212" s="140">
        <f t="shared" si="16"/>
        <v>99.93030589523303</v>
      </c>
      <c r="K212" s="201"/>
      <c r="L212" s="490"/>
      <c r="M212" s="141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</row>
    <row r="213" spans="1:24" ht="12.75">
      <c r="A213" s="402"/>
      <c r="B213" s="116"/>
      <c r="C213" s="115">
        <v>4179</v>
      </c>
      <c r="D213" s="119" t="s">
        <v>117</v>
      </c>
      <c r="E213" s="176">
        <v>45139.27</v>
      </c>
      <c r="F213" s="490">
        <v>45107.38</v>
      </c>
      <c r="G213" s="140">
        <f t="shared" si="17"/>
        <v>99.92935198110204</v>
      </c>
      <c r="H213" s="176">
        <v>45139.27</v>
      </c>
      <c r="I213" s="490">
        <v>45107.38</v>
      </c>
      <c r="J213" s="140">
        <f t="shared" si="16"/>
        <v>99.92935198110204</v>
      </c>
      <c r="K213" s="201"/>
      <c r="L213" s="490"/>
      <c r="M213" s="141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</row>
    <row r="214" spans="1:13" ht="25.5">
      <c r="A214" s="402"/>
      <c r="B214" s="116"/>
      <c r="C214" s="115">
        <v>4217</v>
      </c>
      <c r="D214" s="90" t="s">
        <v>58</v>
      </c>
      <c r="E214" s="176">
        <v>32774.16</v>
      </c>
      <c r="F214" s="490">
        <v>30623.35</v>
      </c>
      <c r="G214" s="140">
        <f t="shared" si="17"/>
        <v>93.43748245569068</v>
      </c>
      <c r="H214" s="176">
        <v>32774.16</v>
      </c>
      <c r="I214" s="490">
        <v>30623.35</v>
      </c>
      <c r="J214" s="140">
        <f t="shared" si="16"/>
        <v>93.43748245569068</v>
      </c>
      <c r="K214" s="201"/>
      <c r="L214" s="490"/>
      <c r="M214" s="141"/>
    </row>
    <row r="215" spans="1:13" ht="25.5">
      <c r="A215" s="402"/>
      <c r="B215" s="116"/>
      <c r="C215" s="115">
        <v>4219</v>
      </c>
      <c r="D215" s="90" t="s">
        <v>58</v>
      </c>
      <c r="E215" s="176">
        <v>5783.68</v>
      </c>
      <c r="F215" s="490">
        <v>5404.11</v>
      </c>
      <c r="G215" s="140">
        <f t="shared" si="17"/>
        <v>93.43722335952195</v>
      </c>
      <c r="H215" s="176">
        <v>5783.68</v>
      </c>
      <c r="I215" s="490">
        <v>5404.11</v>
      </c>
      <c r="J215" s="140">
        <f t="shared" si="16"/>
        <v>93.43722335952195</v>
      </c>
      <c r="K215" s="201"/>
      <c r="L215" s="490"/>
      <c r="M215" s="141"/>
    </row>
    <row r="216" spans="1:13" ht="25.5">
      <c r="A216" s="402"/>
      <c r="B216" s="116"/>
      <c r="C216" s="115">
        <v>4247</v>
      </c>
      <c r="D216" s="90" t="s">
        <v>54</v>
      </c>
      <c r="E216" s="176">
        <v>2549.99</v>
      </c>
      <c r="F216" s="490">
        <v>1995.67</v>
      </c>
      <c r="G216" s="576">
        <f t="shared" si="17"/>
        <v>78.26187553676682</v>
      </c>
      <c r="H216" s="176">
        <v>2549.99</v>
      </c>
      <c r="I216" s="490">
        <v>1995.67</v>
      </c>
      <c r="J216" s="543">
        <f t="shared" si="16"/>
        <v>78.26187553676682</v>
      </c>
      <c r="K216" s="201"/>
      <c r="L216" s="490"/>
      <c r="M216" s="141"/>
    </row>
    <row r="217" spans="1:13" ht="25.5">
      <c r="A217" s="402"/>
      <c r="B217" s="116"/>
      <c r="C217" s="115">
        <v>4249</v>
      </c>
      <c r="D217" s="90" t="s">
        <v>54</v>
      </c>
      <c r="E217" s="176">
        <v>450.01</v>
      </c>
      <c r="F217" s="490">
        <v>352.18</v>
      </c>
      <c r="G217" s="140">
        <f t="shared" si="17"/>
        <v>78.26048310037555</v>
      </c>
      <c r="H217" s="176">
        <v>450.01</v>
      </c>
      <c r="I217" s="490">
        <v>352.18</v>
      </c>
      <c r="J217" s="542">
        <f aca="true" t="shared" si="18" ref="J217:J227">I217/H217%</f>
        <v>78.26048310037555</v>
      </c>
      <c r="K217" s="201"/>
      <c r="L217" s="490"/>
      <c r="M217" s="141"/>
    </row>
    <row r="218" spans="1:13" ht="12.75">
      <c r="A218" s="402"/>
      <c r="B218" s="116"/>
      <c r="C218" s="115">
        <v>4307</v>
      </c>
      <c r="D218" s="90" t="s">
        <v>51</v>
      </c>
      <c r="E218" s="176">
        <v>208463.06</v>
      </c>
      <c r="F218" s="490">
        <v>206690.51</v>
      </c>
      <c r="G218" s="140">
        <f t="shared" si="17"/>
        <v>99.14970546820142</v>
      </c>
      <c r="H218" s="176">
        <v>208463.06</v>
      </c>
      <c r="I218" s="490">
        <v>206690.51</v>
      </c>
      <c r="J218" s="140">
        <f t="shared" si="18"/>
        <v>99.14970546820142</v>
      </c>
      <c r="K218" s="201"/>
      <c r="L218" s="490"/>
      <c r="M218" s="141"/>
    </row>
    <row r="219" spans="1:13" ht="12.75">
      <c r="A219" s="402"/>
      <c r="B219" s="116"/>
      <c r="C219" s="115">
        <v>4309</v>
      </c>
      <c r="D219" s="90" t="s">
        <v>51</v>
      </c>
      <c r="E219" s="176">
        <v>37478.34</v>
      </c>
      <c r="F219" s="490">
        <v>36474.8</v>
      </c>
      <c r="G219" s="140">
        <f t="shared" si="17"/>
        <v>97.32234672079929</v>
      </c>
      <c r="H219" s="176">
        <v>37478.34</v>
      </c>
      <c r="I219" s="490">
        <v>36474.8</v>
      </c>
      <c r="J219" s="140">
        <f t="shared" si="18"/>
        <v>97.32234672079929</v>
      </c>
      <c r="K219" s="201"/>
      <c r="L219" s="490"/>
      <c r="M219" s="141"/>
    </row>
    <row r="220" spans="1:13" ht="38.25">
      <c r="A220" s="402"/>
      <c r="B220" s="116"/>
      <c r="C220" s="115">
        <v>4377</v>
      </c>
      <c r="D220" s="119" t="s">
        <v>164</v>
      </c>
      <c r="E220" s="176">
        <v>558.72</v>
      </c>
      <c r="F220" s="490">
        <v>558.72</v>
      </c>
      <c r="G220" s="140">
        <f t="shared" si="17"/>
        <v>100</v>
      </c>
      <c r="H220" s="176">
        <v>558.72</v>
      </c>
      <c r="I220" s="490">
        <v>558.72</v>
      </c>
      <c r="J220" s="140">
        <f t="shared" si="18"/>
        <v>100</v>
      </c>
      <c r="K220" s="201"/>
      <c r="L220" s="490"/>
      <c r="M220" s="141"/>
    </row>
    <row r="221" spans="1:13" ht="25.5">
      <c r="A221" s="406" t="s">
        <v>64</v>
      </c>
      <c r="B221" s="407" t="s">
        <v>65</v>
      </c>
      <c r="C221" s="405" t="s">
        <v>66</v>
      </c>
      <c r="D221" s="429" t="s">
        <v>67</v>
      </c>
      <c r="E221" s="423" t="s">
        <v>72</v>
      </c>
      <c r="F221" s="533" t="s">
        <v>88</v>
      </c>
      <c r="G221" s="540" t="s">
        <v>89</v>
      </c>
      <c r="H221" s="423" t="s">
        <v>72</v>
      </c>
      <c r="I221" s="225" t="s">
        <v>88</v>
      </c>
      <c r="J221" s="233" t="s">
        <v>89</v>
      </c>
      <c r="K221" s="423" t="s">
        <v>72</v>
      </c>
      <c r="L221" s="533" t="s">
        <v>88</v>
      </c>
      <c r="M221" s="225" t="s">
        <v>89</v>
      </c>
    </row>
    <row r="222" spans="1:13" ht="38.25">
      <c r="A222" s="402"/>
      <c r="B222" s="116"/>
      <c r="C222" s="115">
        <v>4379</v>
      </c>
      <c r="D222" s="119" t="s">
        <v>164</v>
      </c>
      <c r="E222" s="176">
        <v>98.64</v>
      </c>
      <c r="F222" s="490">
        <v>98.64</v>
      </c>
      <c r="G222" s="140">
        <f t="shared" si="17"/>
        <v>100</v>
      </c>
      <c r="H222" s="176">
        <v>98.64</v>
      </c>
      <c r="I222" s="490">
        <v>98.64</v>
      </c>
      <c r="J222" s="140">
        <f t="shared" si="18"/>
        <v>100</v>
      </c>
      <c r="K222" s="201"/>
      <c r="L222" s="490"/>
      <c r="M222" s="141"/>
    </row>
    <row r="223" spans="1:13" ht="12.75">
      <c r="A223" s="402"/>
      <c r="B223" s="116"/>
      <c r="C223" s="115">
        <v>4417</v>
      </c>
      <c r="D223" s="90" t="s">
        <v>50</v>
      </c>
      <c r="E223" s="176">
        <v>1360</v>
      </c>
      <c r="F223" s="490">
        <v>1360</v>
      </c>
      <c r="G223" s="140">
        <f t="shared" si="17"/>
        <v>100</v>
      </c>
      <c r="H223" s="176">
        <v>1360</v>
      </c>
      <c r="I223" s="490">
        <v>1360</v>
      </c>
      <c r="J223" s="140">
        <f t="shared" si="18"/>
        <v>100</v>
      </c>
      <c r="K223" s="201"/>
      <c r="L223" s="490"/>
      <c r="M223" s="141"/>
    </row>
    <row r="224" spans="1:13" s="179" customFormat="1" ht="12.75">
      <c r="A224" s="402"/>
      <c r="B224" s="116"/>
      <c r="C224" s="115">
        <v>4419</v>
      </c>
      <c r="D224" s="90" t="s">
        <v>50</v>
      </c>
      <c r="E224" s="176">
        <v>240</v>
      </c>
      <c r="F224" s="490">
        <v>240</v>
      </c>
      <c r="G224" s="140">
        <f t="shared" si="17"/>
        <v>100</v>
      </c>
      <c r="H224" s="176">
        <v>240</v>
      </c>
      <c r="I224" s="490">
        <v>240</v>
      </c>
      <c r="J224" s="140">
        <f t="shared" si="18"/>
        <v>100</v>
      </c>
      <c r="K224" s="201"/>
      <c r="L224" s="490"/>
      <c r="M224" s="141"/>
    </row>
    <row r="225" spans="1:13" s="179" customFormat="1" ht="12.75">
      <c r="A225" s="402"/>
      <c r="B225" s="116"/>
      <c r="C225" s="115">
        <v>4437</v>
      </c>
      <c r="D225" s="90" t="s">
        <v>49</v>
      </c>
      <c r="E225" s="176">
        <v>364.18</v>
      </c>
      <c r="F225" s="490">
        <v>290.7</v>
      </c>
      <c r="G225" s="140">
        <f t="shared" si="17"/>
        <v>79.82316436926794</v>
      </c>
      <c r="H225" s="176">
        <v>364.18</v>
      </c>
      <c r="I225" s="490">
        <v>290.7</v>
      </c>
      <c r="J225" s="140">
        <f t="shared" si="18"/>
        <v>79.82316436926794</v>
      </c>
      <c r="K225" s="201"/>
      <c r="L225" s="490"/>
      <c r="M225" s="141"/>
    </row>
    <row r="226" spans="1:13" s="179" customFormat="1" ht="12.75">
      <c r="A226" s="402"/>
      <c r="B226" s="116"/>
      <c r="C226" s="115">
        <v>4439</v>
      </c>
      <c r="D226" s="90" t="s">
        <v>49</v>
      </c>
      <c r="E226" s="176">
        <v>64.22</v>
      </c>
      <c r="F226" s="490">
        <v>51.3</v>
      </c>
      <c r="G226" s="140">
        <f t="shared" si="17"/>
        <v>79.88165680473372</v>
      </c>
      <c r="H226" s="176">
        <v>64.22</v>
      </c>
      <c r="I226" s="490">
        <v>51.3</v>
      </c>
      <c r="J226" s="140">
        <f t="shared" si="18"/>
        <v>79.88165680473372</v>
      </c>
      <c r="K226" s="201"/>
      <c r="L226" s="490"/>
      <c r="M226" s="141"/>
    </row>
    <row r="227" spans="1:13" s="179" customFormat="1" ht="38.25">
      <c r="A227" s="402"/>
      <c r="B227" s="114"/>
      <c r="C227" s="115">
        <v>4440</v>
      </c>
      <c r="D227" s="90" t="s">
        <v>204</v>
      </c>
      <c r="E227" s="176">
        <v>25157</v>
      </c>
      <c r="F227" s="490">
        <v>25157</v>
      </c>
      <c r="G227" s="140">
        <f t="shared" si="17"/>
        <v>100</v>
      </c>
      <c r="H227" s="176">
        <v>25157</v>
      </c>
      <c r="I227" s="490">
        <v>25157</v>
      </c>
      <c r="J227" s="140">
        <f t="shared" si="18"/>
        <v>100</v>
      </c>
      <c r="K227" s="201"/>
      <c r="L227" s="490"/>
      <c r="M227" s="141"/>
    </row>
    <row r="228" spans="1:13" ht="38.25">
      <c r="A228" s="402"/>
      <c r="B228" s="114"/>
      <c r="C228" s="115" t="s">
        <v>364</v>
      </c>
      <c r="D228" s="90" t="s">
        <v>73</v>
      </c>
      <c r="E228" s="176">
        <v>2550</v>
      </c>
      <c r="F228" s="490">
        <v>2549.99</v>
      </c>
      <c r="G228" s="140">
        <f t="shared" si="17"/>
        <v>99.99960784313724</v>
      </c>
      <c r="H228" s="176"/>
      <c r="I228" s="142"/>
      <c r="J228" s="192"/>
      <c r="K228" s="176">
        <v>2550</v>
      </c>
      <c r="L228" s="490">
        <v>2549.99</v>
      </c>
      <c r="M228" s="142">
        <f>L228/K228%</f>
        <v>99.99960784313724</v>
      </c>
    </row>
    <row r="229" spans="1:13" ht="38.25">
      <c r="A229" s="402"/>
      <c r="B229" s="114"/>
      <c r="C229" s="115" t="s">
        <v>365</v>
      </c>
      <c r="D229" s="90" t="s">
        <v>73</v>
      </c>
      <c r="E229" s="176">
        <v>450</v>
      </c>
      <c r="F229" s="490">
        <v>450</v>
      </c>
      <c r="G229" s="140">
        <f t="shared" si="17"/>
        <v>100</v>
      </c>
      <c r="H229" s="176"/>
      <c r="I229" s="142"/>
      <c r="J229" s="192"/>
      <c r="K229" s="176">
        <v>450</v>
      </c>
      <c r="L229" s="490">
        <v>450</v>
      </c>
      <c r="M229" s="142">
        <f>L229/K229%</f>
        <v>100</v>
      </c>
    </row>
    <row r="230" spans="1:13" s="166" customFormat="1" ht="12.75">
      <c r="A230" s="290">
        <v>851</v>
      </c>
      <c r="B230" s="293"/>
      <c r="C230" s="292"/>
      <c r="D230" s="93" t="s">
        <v>9</v>
      </c>
      <c r="E230" s="261">
        <v>45357</v>
      </c>
      <c r="F230" s="532">
        <v>34694.28</v>
      </c>
      <c r="G230" s="139">
        <f t="shared" si="17"/>
        <v>76.49156690257291</v>
      </c>
      <c r="H230" s="261">
        <v>45357</v>
      </c>
      <c r="I230" s="532">
        <v>34694.28</v>
      </c>
      <c r="J230" s="139">
        <f aca="true" t="shared" si="19" ref="J230:J240">I230/H230%</f>
        <v>76.49156690257291</v>
      </c>
      <c r="K230" s="200"/>
      <c r="L230" s="532"/>
      <c r="M230" s="142"/>
    </row>
    <row r="231" spans="1:13" s="173" customFormat="1" ht="12.75">
      <c r="A231" s="401"/>
      <c r="B231" s="116">
        <v>85153</v>
      </c>
      <c r="C231" s="117"/>
      <c r="D231" s="267" t="s">
        <v>166</v>
      </c>
      <c r="E231" s="262">
        <v>2700</v>
      </c>
      <c r="F231" s="489">
        <v>0</v>
      </c>
      <c r="G231" s="348">
        <f t="shared" si="17"/>
        <v>0</v>
      </c>
      <c r="H231" s="262">
        <v>2700</v>
      </c>
      <c r="I231" s="489">
        <v>0</v>
      </c>
      <c r="J231" s="348">
        <f t="shared" si="19"/>
        <v>0</v>
      </c>
      <c r="K231" s="209"/>
      <c r="L231" s="489"/>
      <c r="M231" s="554"/>
    </row>
    <row r="232" spans="1:13" s="177" customFormat="1" ht="12.75">
      <c r="A232" s="402"/>
      <c r="B232" s="114"/>
      <c r="C232" s="115">
        <v>4170</v>
      </c>
      <c r="D232" s="119" t="s">
        <v>117</v>
      </c>
      <c r="E232" s="176">
        <v>1700</v>
      </c>
      <c r="F232" s="490">
        <v>0</v>
      </c>
      <c r="G232" s="140">
        <f t="shared" si="17"/>
        <v>0</v>
      </c>
      <c r="H232" s="176">
        <v>1700</v>
      </c>
      <c r="I232" s="490">
        <v>0</v>
      </c>
      <c r="J232" s="140">
        <f t="shared" si="19"/>
        <v>0</v>
      </c>
      <c r="K232" s="201"/>
      <c r="L232" s="490"/>
      <c r="M232" s="141"/>
    </row>
    <row r="233" spans="1:13" s="177" customFormat="1" ht="25.5">
      <c r="A233" s="402"/>
      <c r="B233" s="114"/>
      <c r="C233" s="115">
        <v>4210</v>
      </c>
      <c r="D233" s="90" t="s">
        <v>58</v>
      </c>
      <c r="E233" s="176">
        <v>500</v>
      </c>
      <c r="F233" s="490">
        <v>0</v>
      </c>
      <c r="G233" s="140">
        <f t="shared" si="17"/>
        <v>0</v>
      </c>
      <c r="H233" s="176">
        <v>500</v>
      </c>
      <c r="I233" s="490">
        <v>0</v>
      </c>
      <c r="J233" s="140">
        <f t="shared" si="19"/>
        <v>0</v>
      </c>
      <c r="K233" s="201"/>
      <c r="L233" s="490"/>
      <c r="M233" s="141"/>
    </row>
    <row r="234" spans="1:13" ht="12.75">
      <c r="A234" s="402"/>
      <c r="B234" s="114"/>
      <c r="C234" s="115">
        <v>4300</v>
      </c>
      <c r="D234" s="90" t="s">
        <v>51</v>
      </c>
      <c r="E234" s="176">
        <v>500</v>
      </c>
      <c r="F234" s="490">
        <v>0</v>
      </c>
      <c r="G234" s="140">
        <f t="shared" si="17"/>
        <v>0</v>
      </c>
      <c r="H234" s="176">
        <v>500</v>
      </c>
      <c r="I234" s="490">
        <v>0</v>
      </c>
      <c r="J234" s="140">
        <f t="shared" si="19"/>
        <v>0</v>
      </c>
      <c r="K234" s="201"/>
      <c r="L234" s="490"/>
      <c r="M234" s="141"/>
    </row>
    <row r="235" spans="1:13" s="173" customFormat="1" ht="25.5">
      <c r="A235" s="401"/>
      <c r="B235" s="116">
        <v>85154</v>
      </c>
      <c r="C235" s="117"/>
      <c r="D235" s="88" t="s">
        <v>30</v>
      </c>
      <c r="E235" s="262">
        <v>42657</v>
      </c>
      <c r="F235" s="489">
        <v>34694.28</v>
      </c>
      <c r="G235" s="348">
        <f t="shared" si="17"/>
        <v>81.33314579084323</v>
      </c>
      <c r="H235" s="262">
        <v>42657</v>
      </c>
      <c r="I235" s="489">
        <v>34694.28</v>
      </c>
      <c r="J235" s="348">
        <f t="shared" si="19"/>
        <v>81.33314579084323</v>
      </c>
      <c r="K235" s="209"/>
      <c r="L235" s="489"/>
      <c r="M235" s="554"/>
    </row>
    <row r="236" spans="1:13" ht="12.75">
      <c r="A236" s="402"/>
      <c r="B236" s="114"/>
      <c r="C236" s="115">
        <v>3110</v>
      </c>
      <c r="D236" s="90" t="s">
        <v>62</v>
      </c>
      <c r="E236" s="176">
        <v>1657</v>
      </c>
      <c r="F236" s="490">
        <v>0</v>
      </c>
      <c r="G236" s="140">
        <f t="shared" si="17"/>
        <v>0</v>
      </c>
      <c r="H236" s="176">
        <v>1657</v>
      </c>
      <c r="I236" s="490">
        <v>0</v>
      </c>
      <c r="J236" s="140">
        <f t="shared" si="19"/>
        <v>0</v>
      </c>
      <c r="K236" s="201"/>
      <c r="L236" s="490"/>
      <c r="M236" s="141"/>
    </row>
    <row r="237" spans="1:13" ht="25.5">
      <c r="A237" s="402"/>
      <c r="B237" s="114"/>
      <c r="C237" s="115" t="s">
        <v>360</v>
      </c>
      <c r="D237" s="119" t="s">
        <v>55</v>
      </c>
      <c r="E237" s="176">
        <v>857</v>
      </c>
      <c r="F237" s="490">
        <v>786.47</v>
      </c>
      <c r="G237" s="140">
        <f t="shared" si="17"/>
        <v>91.77012835472578</v>
      </c>
      <c r="H237" s="176">
        <v>857</v>
      </c>
      <c r="I237" s="490">
        <v>786.47</v>
      </c>
      <c r="J237" s="140">
        <f t="shared" si="19"/>
        <v>91.77012835472578</v>
      </c>
      <c r="K237" s="201"/>
      <c r="L237" s="490"/>
      <c r="M237" s="141"/>
    </row>
    <row r="238" spans="1:13" ht="12.75">
      <c r="A238" s="402"/>
      <c r="B238" s="114"/>
      <c r="C238" s="115" t="s">
        <v>361</v>
      </c>
      <c r="D238" s="90" t="s">
        <v>56</v>
      </c>
      <c r="E238" s="176">
        <v>64</v>
      </c>
      <c r="F238" s="490">
        <v>63.78</v>
      </c>
      <c r="G238" s="140">
        <f t="shared" si="17"/>
        <v>99.65625</v>
      </c>
      <c r="H238" s="176">
        <v>64</v>
      </c>
      <c r="I238" s="490">
        <v>63.78</v>
      </c>
      <c r="J238" s="140">
        <f t="shared" si="19"/>
        <v>99.65625</v>
      </c>
      <c r="K238" s="201"/>
      <c r="L238" s="490"/>
      <c r="M238" s="141"/>
    </row>
    <row r="239" spans="1:13" s="173" customFormat="1" ht="12.75">
      <c r="A239" s="402"/>
      <c r="B239" s="114"/>
      <c r="C239" s="115">
        <v>4170</v>
      </c>
      <c r="D239" s="119" t="s">
        <v>117</v>
      </c>
      <c r="E239" s="176">
        <v>7638</v>
      </c>
      <c r="F239" s="490">
        <v>7541</v>
      </c>
      <c r="G239" s="140">
        <f t="shared" si="17"/>
        <v>98.7300340403247</v>
      </c>
      <c r="H239" s="176">
        <v>7638</v>
      </c>
      <c r="I239" s="490">
        <v>7541</v>
      </c>
      <c r="J239" s="140">
        <f t="shared" si="19"/>
        <v>98.7300340403247</v>
      </c>
      <c r="K239" s="201"/>
      <c r="L239" s="490"/>
      <c r="M239" s="141"/>
    </row>
    <row r="240" spans="1:13" ht="25.5">
      <c r="A240" s="402"/>
      <c r="B240" s="114"/>
      <c r="C240" s="115">
        <v>4210</v>
      </c>
      <c r="D240" s="90" t="s">
        <v>58</v>
      </c>
      <c r="E240" s="176">
        <v>4400</v>
      </c>
      <c r="F240" s="490">
        <v>1739.36</v>
      </c>
      <c r="G240" s="543">
        <f t="shared" si="17"/>
        <v>39.53090909090909</v>
      </c>
      <c r="H240" s="176">
        <v>4400</v>
      </c>
      <c r="I240" s="490">
        <v>1739.36</v>
      </c>
      <c r="J240" s="543">
        <f t="shared" si="19"/>
        <v>39.53090909090909</v>
      </c>
      <c r="K240" s="201"/>
      <c r="L240" s="490"/>
      <c r="M240" s="141"/>
    </row>
    <row r="241" spans="1:13" ht="12.75">
      <c r="A241" s="402"/>
      <c r="B241" s="114"/>
      <c r="C241" s="115">
        <v>4300</v>
      </c>
      <c r="D241" s="90" t="s">
        <v>51</v>
      </c>
      <c r="E241" s="176">
        <v>15616</v>
      </c>
      <c r="F241" s="490">
        <v>12288.72</v>
      </c>
      <c r="G241" s="542">
        <f t="shared" si="17"/>
        <v>78.69313524590164</v>
      </c>
      <c r="H241" s="176">
        <v>15616</v>
      </c>
      <c r="I241" s="490">
        <v>12288.72</v>
      </c>
      <c r="J241" s="542">
        <f aca="true" t="shared" si="20" ref="J241:J257">I241/H241%</f>
        <v>78.69313524590164</v>
      </c>
      <c r="K241" s="201"/>
      <c r="L241" s="490"/>
      <c r="M241" s="141"/>
    </row>
    <row r="242" spans="1:13" ht="12.75">
      <c r="A242" s="402"/>
      <c r="B242" s="114"/>
      <c r="C242" s="115">
        <v>4410</v>
      </c>
      <c r="D242" s="90" t="s">
        <v>50</v>
      </c>
      <c r="E242" s="176">
        <v>12425</v>
      </c>
      <c r="F242" s="490">
        <v>12274.95</v>
      </c>
      <c r="G242" s="140">
        <f t="shared" si="17"/>
        <v>98.7923541247485</v>
      </c>
      <c r="H242" s="176">
        <v>12425</v>
      </c>
      <c r="I242" s="490">
        <v>12274.95</v>
      </c>
      <c r="J242" s="140">
        <f t="shared" si="20"/>
        <v>98.7923541247485</v>
      </c>
      <c r="K242" s="201"/>
      <c r="L242" s="490"/>
      <c r="M242" s="141"/>
    </row>
    <row r="243" spans="1:13" s="166" customFormat="1" ht="12.75">
      <c r="A243" s="290">
        <v>852</v>
      </c>
      <c r="B243" s="293"/>
      <c r="C243" s="292"/>
      <c r="D243" s="93" t="s">
        <v>110</v>
      </c>
      <c r="E243" s="261">
        <v>2243272.84</v>
      </c>
      <c r="F243" s="532">
        <v>2185386.63</v>
      </c>
      <c r="G243" s="139">
        <f t="shared" si="17"/>
        <v>97.41956444317313</v>
      </c>
      <c r="H243" s="261">
        <v>2243272.84</v>
      </c>
      <c r="I243" s="532">
        <v>2185386.63</v>
      </c>
      <c r="J243" s="139">
        <f t="shared" si="20"/>
        <v>97.41956444317313</v>
      </c>
      <c r="K243" s="200"/>
      <c r="L243" s="532"/>
      <c r="M243" s="141"/>
    </row>
    <row r="244" spans="1:13" s="173" customFormat="1" ht="12.75">
      <c r="A244" s="401"/>
      <c r="B244" s="116">
        <v>85202</v>
      </c>
      <c r="C244" s="117"/>
      <c r="D244" s="267" t="s">
        <v>175</v>
      </c>
      <c r="E244" s="262">
        <v>42000</v>
      </c>
      <c r="F244" s="489">
        <v>41878.7</v>
      </c>
      <c r="G244" s="348">
        <f t="shared" si="17"/>
        <v>99.71119047619047</v>
      </c>
      <c r="H244" s="262">
        <v>42000</v>
      </c>
      <c r="I244" s="489">
        <v>41878.7</v>
      </c>
      <c r="J244" s="348">
        <f t="shared" si="20"/>
        <v>99.71119047619047</v>
      </c>
      <c r="K244" s="209"/>
      <c r="L244" s="489"/>
      <c r="M244" s="554"/>
    </row>
    <row r="245" spans="1:13" ht="25.5">
      <c r="A245" s="406" t="s">
        <v>64</v>
      </c>
      <c r="B245" s="407" t="s">
        <v>65</v>
      </c>
      <c r="C245" s="405" t="s">
        <v>66</v>
      </c>
      <c r="D245" s="429" t="s">
        <v>67</v>
      </c>
      <c r="E245" s="423" t="s">
        <v>72</v>
      </c>
      <c r="F245" s="533" t="s">
        <v>88</v>
      </c>
      <c r="G245" s="540" t="s">
        <v>89</v>
      </c>
      <c r="H245" s="423" t="s">
        <v>72</v>
      </c>
      <c r="I245" s="225" t="s">
        <v>88</v>
      </c>
      <c r="J245" s="233" t="s">
        <v>89</v>
      </c>
      <c r="K245" s="423" t="s">
        <v>72</v>
      </c>
      <c r="L245" s="533" t="s">
        <v>88</v>
      </c>
      <c r="M245" s="225" t="s">
        <v>89</v>
      </c>
    </row>
    <row r="246" spans="1:13" ht="51">
      <c r="A246" s="402"/>
      <c r="B246" s="114"/>
      <c r="C246" s="115">
        <v>4330</v>
      </c>
      <c r="D246" s="119" t="s">
        <v>176</v>
      </c>
      <c r="E246" s="176">
        <v>42000</v>
      </c>
      <c r="F246" s="490">
        <v>41878.7</v>
      </c>
      <c r="G246" s="140">
        <f t="shared" si="17"/>
        <v>99.71119047619047</v>
      </c>
      <c r="H246" s="176">
        <v>42000</v>
      </c>
      <c r="I246" s="490">
        <v>41878.7</v>
      </c>
      <c r="J246" s="140">
        <f t="shared" si="20"/>
        <v>99.71119047619047</v>
      </c>
      <c r="K246" s="201"/>
      <c r="L246" s="490"/>
      <c r="M246" s="141"/>
    </row>
    <row r="247" spans="1:13" s="173" customFormat="1" ht="76.5">
      <c r="A247" s="403"/>
      <c r="B247" s="116">
        <v>85212</v>
      </c>
      <c r="C247" s="117"/>
      <c r="D247" s="205" t="s">
        <v>263</v>
      </c>
      <c r="E247" s="98">
        <v>1728000</v>
      </c>
      <c r="F247" s="489">
        <v>1728000</v>
      </c>
      <c r="G247" s="348">
        <f t="shared" si="17"/>
        <v>100</v>
      </c>
      <c r="H247" s="98">
        <v>1728000</v>
      </c>
      <c r="I247" s="489">
        <v>1728000</v>
      </c>
      <c r="J247" s="348">
        <f t="shared" si="20"/>
        <v>100</v>
      </c>
      <c r="K247" s="209"/>
      <c r="L247" s="489"/>
      <c r="M247" s="554"/>
    </row>
    <row r="248" spans="1:13" ht="12.75">
      <c r="A248" s="290"/>
      <c r="B248" s="293"/>
      <c r="C248" s="115">
        <v>3110</v>
      </c>
      <c r="D248" s="90" t="s">
        <v>62</v>
      </c>
      <c r="E248" s="176">
        <v>1634198.3</v>
      </c>
      <c r="F248" s="490">
        <v>1634198.3</v>
      </c>
      <c r="G248" s="140">
        <f t="shared" si="17"/>
        <v>100</v>
      </c>
      <c r="H248" s="176">
        <v>1634198.3</v>
      </c>
      <c r="I248" s="490">
        <v>1634198.3</v>
      </c>
      <c r="J248" s="140">
        <f t="shared" si="20"/>
        <v>100</v>
      </c>
      <c r="K248" s="201"/>
      <c r="L248" s="490"/>
      <c r="M248" s="141"/>
    </row>
    <row r="249" spans="1:13" ht="25.5">
      <c r="A249" s="290"/>
      <c r="B249" s="293"/>
      <c r="C249" s="115">
        <v>4010</v>
      </c>
      <c r="D249" s="90" t="s">
        <v>61</v>
      </c>
      <c r="E249" s="176">
        <v>34747.85</v>
      </c>
      <c r="F249" s="490">
        <v>34747.85</v>
      </c>
      <c r="G249" s="140">
        <f t="shared" si="17"/>
        <v>100</v>
      </c>
      <c r="H249" s="176">
        <v>34747.85</v>
      </c>
      <c r="I249" s="490">
        <v>34747.85</v>
      </c>
      <c r="J249" s="140">
        <f t="shared" si="20"/>
        <v>100</v>
      </c>
      <c r="K249" s="201"/>
      <c r="L249" s="490"/>
      <c r="M249" s="141"/>
    </row>
    <row r="250" spans="1:13" ht="25.5">
      <c r="A250" s="290"/>
      <c r="B250" s="293"/>
      <c r="C250" s="115">
        <v>4040</v>
      </c>
      <c r="D250" s="90" t="s">
        <v>60</v>
      </c>
      <c r="E250" s="176">
        <v>1711.98</v>
      </c>
      <c r="F250" s="490">
        <v>1711.98</v>
      </c>
      <c r="G250" s="140">
        <f t="shared" si="17"/>
        <v>99.99999999999999</v>
      </c>
      <c r="H250" s="176">
        <v>1711.98</v>
      </c>
      <c r="I250" s="490">
        <v>1711.98</v>
      </c>
      <c r="J250" s="140">
        <f t="shared" si="20"/>
        <v>99.99999999999999</v>
      </c>
      <c r="K250" s="201"/>
      <c r="L250" s="490"/>
      <c r="M250" s="141"/>
    </row>
    <row r="251" spans="1:13" ht="25.5">
      <c r="A251" s="290"/>
      <c r="B251" s="293"/>
      <c r="C251" s="115">
        <v>4110</v>
      </c>
      <c r="D251" s="90" t="s">
        <v>55</v>
      </c>
      <c r="E251" s="176">
        <v>49135.59</v>
      </c>
      <c r="F251" s="490">
        <v>49135.59</v>
      </c>
      <c r="G251" s="140">
        <f t="shared" si="17"/>
        <v>100</v>
      </c>
      <c r="H251" s="176">
        <v>49135.59</v>
      </c>
      <c r="I251" s="490">
        <v>49135.59</v>
      </c>
      <c r="J251" s="140">
        <f t="shared" si="20"/>
        <v>100</v>
      </c>
      <c r="K251" s="201"/>
      <c r="L251" s="490"/>
      <c r="M251" s="141"/>
    </row>
    <row r="252" spans="1:13" ht="12.75">
      <c r="A252" s="290"/>
      <c r="B252" s="293"/>
      <c r="C252" s="115">
        <v>4120</v>
      </c>
      <c r="D252" s="90" t="s">
        <v>56</v>
      </c>
      <c r="E252" s="176">
        <v>823.99</v>
      </c>
      <c r="F252" s="490">
        <v>823.99</v>
      </c>
      <c r="G252" s="140">
        <f t="shared" si="17"/>
        <v>100</v>
      </c>
      <c r="H252" s="176">
        <v>823.99</v>
      </c>
      <c r="I252" s="490">
        <v>823.99</v>
      </c>
      <c r="J252" s="140">
        <f t="shared" si="20"/>
        <v>100</v>
      </c>
      <c r="K252" s="201"/>
      <c r="L252" s="490"/>
      <c r="M252" s="141"/>
    </row>
    <row r="253" spans="1:13" ht="25.5">
      <c r="A253" s="290"/>
      <c r="B253" s="293"/>
      <c r="C253" s="115">
        <v>4210</v>
      </c>
      <c r="D253" s="90" t="s">
        <v>58</v>
      </c>
      <c r="E253" s="176">
        <v>2084.53</v>
      </c>
      <c r="F253" s="490">
        <v>2084.53</v>
      </c>
      <c r="G253" s="140">
        <f t="shared" si="17"/>
        <v>100</v>
      </c>
      <c r="H253" s="176">
        <v>2084.53</v>
      </c>
      <c r="I253" s="490">
        <v>2084.53</v>
      </c>
      <c r="J253" s="140">
        <f t="shared" si="20"/>
        <v>100</v>
      </c>
      <c r="K253" s="201"/>
      <c r="L253" s="490"/>
      <c r="M253" s="141"/>
    </row>
    <row r="254" spans="1:13" ht="12.75">
      <c r="A254" s="290"/>
      <c r="B254" s="293"/>
      <c r="C254" s="115">
        <v>4300</v>
      </c>
      <c r="D254" s="90" t="s">
        <v>51</v>
      </c>
      <c r="E254" s="176">
        <v>2967.5</v>
      </c>
      <c r="F254" s="490">
        <v>2967.5</v>
      </c>
      <c r="G254" s="140">
        <f t="shared" si="17"/>
        <v>100</v>
      </c>
      <c r="H254" s="176">
        <v>2967.5</v>
      </c>
      <c r="I254" s="490">
        <v>2967.5</v>
      </c>
      <c r="J254" s="140">
        <f t="shared" si="20"/>
        <v>100</v>
      </c>
      <c r="K254" s="201"/>
      <c r="L254" s="490"/>
      <c r="M254" s="141"/>
    </row>
    <row r="255" spans="1:13" ht="12.75">
      <c r="A255" s="290"/>
      <c r="B255" s="293"/>
      <c r="C255" s="115" t="s">
        <v>366</v>
      </c>
      <c r="D255" s="90" t="s">
        <v>50</v>
      </c>
      <c r="E255" s="176">
        <v>549.56</v>
      </c>
      <c r="F255" s="490">
        <v>549.56</v>
      </c>
      <c r="G255" s="140">
        <f t="shared" si="17"/>
        <v>100</v>
      </c>
      <c r="H255" s="176">
        <v>549.56</v>
      </c>
      <c r="I255" s="490">
        <v>549.56</v>
      </c>
      <c r="J255" s="140">
        <f t="shared" si="20"/>
        <v>100</v>
      </c>
      <c r="K255" s="201"/>
      <c r="L255" s="490"/>
      <c r="M255" s="141"/>
    </row>
    <row r="256" spans="1:13" ht="38.25">
      <c r="A256" s="290"/>
      <c r="B256" s="293"/>
      <c r="C256" s="115">
        <v>4440</v>
      </c>
      <c r="D256" s="90" t="s">
        <v>204</v>
      </c>
      <c r="E256" s="176">
        <v>1094</v>
      </c>
      <c r="F256" s="490">
        <v>1094</v>
      </c>
      <c r="G256" s="140">
        <f t="shared" si="17"/>
        <v>100</v>
      </c>
      <c r="H256" s="176">
        <v>1094</v>
      </c>
      <c r="I256" s="490">
        <v>1094</v>
      </c>
      <c r="J256" s="140">
        <f t="shared" si="20"/>
        <v>100</v>
      </c>
      <c r="K256" s="201"/>
      <c r="L256" s="490"/>
      <c r="M256" s="141"/>
    </row>
    <row r="257" spans="1:13" ht="38.25">
      <c r="A257" s="290"/>
      <c r="B257" s="293"/>
      <c r="C257" s="115" t="s">
        <v>367</v>
      </c>
      <c r="D257" s="90" t="s">
        <v>165</v>
      </c>
      <c r="E257" s="176">
        <v>686.7</v>
      </c>
      <c r="F257" s="490">
        <v>686.7</v>
      </c>
      <c r="G257" s="140">
        <f t="shared" si="17"/>
        <v>100</v>
      </c>
      <c r="H257" s="176">
        <v>686.7</v>
      </c>
      <c r="I257" s="490">
        <v>686.7</v>
      </c>
      <c r="J257" s="140">
        <f t="shared" si="20"/>
        <v>100</v>
      </c>
      <c r="K257" s="201"/>
      <c r="L257" s="490"/>
      <c r="M257" s="141"/>
    </row>
    <row r="258" spans="1:13" ht="25.5">
      <c r="A258" s="406" t="s">
        <v>64</v>
      </c>
      <c r="B258" s="407" t="s">
        <v>65</v>
      </c>
      <c r="C258" s="405" t="s">
        <v>66</v>
      </c>
      <c r="D258" s="429" t="s">
        <v>67</v>
      </c>
      <c r="E258" s="423" t="s">
        <v>72</v>
      </c>
      <c r="F258" s="533" t="s">
        <v>88</v>
      </c>
      <c r="G258" s="540" t="s">
        <v>89</v>
      </c>
      <c r="H258" s="423" t="s">
        <v>72</v>
      </c>
      <c r="I258" s="533" t="s">
        <v>88</v>
      </c>
      <c r="J258" s="540" t="s">
        <v>89</v>
      </c>
      <c r="K258" s="232" t="s">
        <v>72</v>
      </c>
      <c r="L258" s="533" t="s">
        <v>88</v>
      </c>
      <c r="M258" s="225" t="s">
        <v>89</v>
      </c>
    </row>
    <row r="259" spans="1:13" s="173" customFormat="1" ht="114.75">
      <c r="A259" s="401"/>
      <c r="B259" s="116">
        <v>85213</v>
      </c>
      <c r="C259" s="117"/>
      <c r="D259" s="267" t="s">
        <v>264</v>
      </c>
      <c r="E259" s="262">
        <v>10545</v>
      </c>
      <c r="F259" s="489">
        <v>10429.27</v>
      </c>
      <c r="G259" s="558">
        <f t="shared" si="17"/>
        <v>98.90251303935514</v>
      </c>
      <c r="H259" s="262">
        <v>10545</v>
      </c>
      <c r="I259" s="489">
        <v>10429.27</v>
      </c>
      <c r="J259" s="558">
        <f aca="true" t="shared" si="21" ref="J259:J277">I259/H259%</f>
        <v>98.90251303935514</v>
      </c>
      <c r="K259" s="209"/>
      <c r="L259" s="489"/>
      <c r="M259" s="554"/>
    </row>
    <row r="260" spans="1:13" ht="25.5">
      <c r="A260" s="402"/>
      <c r="B260" s="114"/>
      <c r="C260" s="115">
        <v>4130</v>
      </c>
      <c r="D260" s="90" t="s">
        <v>57</v>
      </c>
      <c r="E260" s="176">
        <v>10545</v>
      </c>
      <c r="F260" s="490">
        <v>10429.27</v>
      </c>
      <c r="G260" s="140">
        <f t="shared" si="17"/>
        <v>98.90251303935514</v>
      </c>
      <c r="H260" s="176">
        <v>10545</v>
      </c>
      <c r="I260" s="490">
        <v>10429.27</v>
      </c>
      <c r="J260" s="140">
        <f t="shared" si="21"/>
        <v>98.90251303935514</v>
      </c>
      <c r="K260" s="201"/>
      <c r="L260" s="490"/>
      <c r="M260" s="141"/>
    </row>
    <row r="261" spans="1:24" s="173" customFormat="1" ht="38.25">
      <c r="A261" s="401"/>
      <c r="B261" s="116">
        <v>85214</v>
      </c>
      <c r="C261" s="117"/>
      <c r="D261" s="88" t="s">
        <v>80</v>
      </c>
      <c r="E261" s="262">
        <v>47764.1</v>
      </c>
      <c r="F261" s="489">
        <v>47185.17</v>
      </c>
      <c r="G261" s="348">
        <f t="shared" si="17"/>
        <v>98.78793905883289</v>
      </c>
      <c r="H261" s="262">
        <v>47764.1</v>
      </c>
      <c r="I261" s="489">
        <v>47185.17</v>
      </c>
      <c r="J261" s="348">
        <f t="shared" si="21"/>
        <v>98.78793905883289</v>
      </c>
      <c r="K261" s="209"/>
      <c r="L261" s="489"/>
      <c r="M261" s="554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</row>
    <row r="262" spans="1:24" ht="12.75">
      <c r="A262" s="402"/>
      <c r="B262" s="114"/>
      <c r="C262" s="115">
        <v>3110</v>
      </c>
      <c r="D262" s="90" t="s">
        <v>62</v>
      </c>
      <c r="E262" s="176">
        <v>47764.1</v>
      </c>
      <c r="F262" s="490">
        <v>47185.17</v>
      </c>
      <c r="G262" s="140">
        <f t="shared" si="17"/>
        <v>98.78793905883289</v>
      </c>
      <c r="H262" s="176">
        <v>47764.1</v>
      </c>
      <c r="I262" s="490">
        <v>47185.17</v>
      </c>
      <c r="J262" s="140">
        <f t="shared" si="21"/>
        <v>98.78793905883289</v>
      </c>
      <c r="K262" s="201"/>
      <c r="L262" s="490"/>
      <c r="M262" s="141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</row>
    <row r="263" spans="1:13" s="173" customFormat="1" ht="12.75">
      <c r="A263" s="401"/>
      <c r="B263" s="116">
        <v>85215</v>
      </c>
      <c r="C263" s="117"/>
      <c r="D263" s="88" t="s">
        <v>31</v>
      </c>
      <c r="E263" s="262">
        <v>27171.84</v>
      </c>
      <c r="F263" s="489">
        <v>22965.65</v>
      </c>
      <c r="G263" s="348">
        <f aca="true" t="shared" si="22" ref="G263:G326">F263/E263%</f>
        <v>84.52003986480122</v>
      </c>
      <c r="H263" s="262">
        <v>27171.84</v>
      </c>
      <c r="I263" s="489">
        <v>22965.65</v>
      </c>
      <c r="J263" s="348">
        <f t="shared" si="21"/>
        <v>84.52003986480122</v>
      </c>
      <c r="K263" s="209"/>
      <c r="L263" s="489"/>
      <c r="M263" s="554"/>
    </row>
    <row r="264" spans="1:13" ht="12.75">
      <c r="A264" s="402"/>
      <c r="B264" s="114"/>
      <c r="C264" s="115">
        <v>3110</v>
      </c>
      <c r="D264" s="90" t="s">
        <v>62</v>
      </c>
      <c r="E264" s="176">
        <v>27171.84</v>
      </c>
      <c r="F264" s="490">
        <v>22965.65</v>
      </c>
      <c r="G264" s="140">
        <f t="shared" si="22"/>
        <v>84.52003986480122</v>
      </c>
      <c r="H264" s="176">
        <v>27171.84</v>
      </c>
      <c r="I264" s="490">
        <v>22965.65</v>
      </c>
      <c r="J264" s="140">
        <f t="shared" si="21"/>
        <v>84.52003986480122</v>
      </c>
      <c r="K264" s="201"/>
      <c r="L264" s="490"/>
      <c r="M264" s="141"/>
    </row>
    <row r="265" spans="1:13" s="173" customFormat="1" ht="12.75">
      <c r="A265" s="401"/>
      <c r="B265" s="116">
        <v>85216</v>
      </c>
      <c r="C265" s="117"/>
      <c r="D265" s="267" t="s">
        <v>214</v>
      </c>
      <c r="E265" s="262">
        <v>64362.9</v>
      </c>
      <c r="F265" s="489">
        <v>64362.9</v>
      </c>
      <c r="G265" s="348">
        <f t="shared" si="22"/>
        <v>100</v>
      </c>
      <c r="H265" s="262">
        <v>64362.9</v>
      </c>
      <c r="I265" s="489">
        <v>64362.9</v>
      </c>
      <c r="J265" s="348">
        <f t="shared" si="21"/>
        <v>100</v>
      </c>
      <c r="K265" s="209"/>
      <c r="L265" s="489"/>
      <c r="M265" s="554"/>
    </row>
    <row r="266" spans="1:13" ht="12.75">
      <c r="A266" s="402"/>
      <c r="B266" s="114"/>
      <c r="C266" s="115">
        <v>3110</v>
      </c>
      <c r="D266" s="90" t="s">
        <v>62</v>
      </c>
      <c r="E266" s="176">
        <v>64362.9</v>
      </c>
      <c r="F266" s="490">
        <v>64362.9</v>
      </c>
      <c r="G266" s="140">
        <f t="shared" si="22"/>
        <v>100</v>
      </c>
      <c r="H266" s="176">
        <v>64362.9</v>
      </c>
      <c r="I266" s="490">
        <v>64362.9</v>
      </c>
      <c r="J266" s="140">
        <f t="shared" si="21"/>
        <v>100</v>
      </c>
      <c r="K266" s="201"/>
      <c r="L266" s="490"/>
      <c r="M266" s="141"/>
    </row>
    <row r="267" spans="1:13" s="173" customFormat="1" ht="12.75">
      <c r="A267" s="401"/>
      <c r="B267" s="116">
        <v>85219</v>
      </c>
      <c r="C267" s="117"/>
      <c r="D267" s="88" t="s">
        <v>32</v>
      </c>
      <c r="E267" s="262">
        <v>231429</v>
      </c>
      <c r="F267" s="489">
        <v>179908.49</v>
      </c>
      <c r="G267" s="348">
        <f t="shared" si="22"/>
        <v>77.7380924603226</v>
      </c>
      <c r="H267" s="262">
        <v>231429</v>
      </c>
      <c r="I267" s="489">
        <v>179908.49</v>
      </c>
      <c r="J267" s="348">
        <f t="shared" si="21"/>
        <v>77.7380924603226</v>
      </c>
      <c r="K267" s="209"/>
      <c r="L267" s="489"/>
      <c r="M267" s="554"/>
    </row>
    <row r="268" spans="1:13" s="177" customFormat="1" ht="38.25">
      <c r="A268" s="402"/>
      <c r="B268" s="114"/>
      <c r="C268" s="115">
        <v>3020</v>
      </c>
      <c r="D268" s="119" t="s">
        <v>118</v>
      </c>
      <c r="E268" s="176">
        <v>800</v>
      </c>
      <c r="F268" s="490">
        <v>0</v>
      </c>
      <c r="G268" s="140">
        <f t="shared" si="22"/>
        <v>0</v>
      </c>
      <c r="H268" s="176">
        <v>800</v>
      </c>
      <c r="I268" s="490">
        <v>0</v>
      </c>
      <c r="J268" s="140">
        <f t="shared" si="21"/>
        <v>0</v>
      </c>
      <c r="K268" s="201"/>
      <c r="L268" s="490"/>
      <c r="M268" s="141"/>
    </row>
    <row r="269" spans="1:13" ht="25.5">
      <c r="A269" s="402"/>
      <c r="B269" s="114"/>
      <c r="C269" s="115">
        <v>4010</v>
      </c>
      <c r="D269" s="90" t="s">
        <v>61</v>
      </c>
      <c r="E269" s="176">
        <v>169049</v>
      </c>
      <c r="F269" s="490">
        <v>135278.24</v>
      </c>
      <c r="G269" s="140">
        <f t="shared" si="22"/>
        <v>80.02309389585268</v>
      </c>
      <c r="H269" s="176">
        <v>169049</v>
      </c>
      <c r="I269" s="490">
        <v>135278.24</v>
      </c>
      <c r="J269" s="140">
        <f t="shared" si="21"/>
        <v>80.02309389585268</v>
      </c>
      <c r="K269" s="201"/>
      <c r="L269" s="490"/>
      <c r="M269" s="141"/>
    </row>
    <row r="270" spans="1:13" ht="25.5">
      <c r="A270" s="402"/>
      <c r="B270" s="114"/>
      <c r="C270" s="115">
        <v>4040</v>
      </c>
      <c r="D270" s="90" t="s">
        <v>60</v>
      </c>
      <c r="E270" s="176">
        <v>8238.78</v>
      </c>
      <c r="F270" s="490">
        <v>8237.06</v>
      </c>
      <c r="G270" s="140">
        <f t="shared" si="22"/>
        <v>99.97912312259822</v>
      </c>
      <c r="H270" s="176">
        <v>8238.78</v>
      </c>
      <c r="I270" s="490">
        <v>8237.06</v>
      </c>
      <c r="J270" s="140">
        <f t="shared" si="21"/>
        <v>99.97912312259822</v>
      </c>
      <c r="K270" s="201"/>
      <c r="L270" s="490"/>
      <c r="M270" s="141"/>
    </row>
    <row r="271" spans="1:13" ht="25.5">
      <c r="A271" s="402"/>
      <c r="B271" s="114"/>
      <c r="C271" s="115">
        <v>4110</v>
      </c>
      <c r="D271" s="90" t="s">
        <v>55</v>
      </c>
      <c r="E271" s="176">
        <v>30605.6</v>
      </c>
      <c r="F271" s="490">
        <v>20699.46</v>
      </c>
      <c r="G271" s="140">
        <f t="shared" si="22"/>
        <v>67.63291685181797</v>
      </c>
      <c r="H271" s="176">
        <v>30605.6</v>
      </c>
      <c r="I271" s="490">
        <v>20699.46</v>
      </c>
      <c r="J271" s="140">
        <f t="shared" si="21"/>
        <v>67.63291685181797</v>
      </c>
      <c r="K271" s="201"/>
      <c r="L271" s="490"/>
      <c r="M271" s="141"/>
    </row>
    <row r="272" spans="1:24" ht="12.75">
      <c r="A272" s="402"/>
      <c r="B272" s="114"/>
      <c r="C272" s="115">
        <v>4120</v>
      </c>
      <c r="D272" s="90" t="s">
        <v>56</v>
      </c>
      <c r="E272" s="176">
        <v>4675</v>
      </c>
      <c r="F272" s="490">
        <v>2236.99</v>
      </c>
      <c r="G272" s="140">
        <f t="shared" si="22"/>
        <v>47.85005347593582</v>
      </c>
      <c r="H272" s="176">
        <v>4675</v>
      </c>
      <c r="I272" s="490">
        <v>2236.99</v>
      </c>
      <c r="J272" s="140">
        <f t="shared" si="21"/>
        <v>47.85005347593582</v>
      </c>
      <c r="K272" s="201"/>
      <c r="L272" s="490"/>
      <c r="M272" s="141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</row>
    <row r="273" spans="1:13" ht="25.5">
      <c r="A273" s="402"/>
      <c r="B273" s="114"/>
      <c r="C273" s="115">
        <v>4210</v>
      </c>
      <c r="D273" s="90" t="s">
        <v>58</v>
      </c>
      <c r="E273" s="176">
        <v>1550</v>
      </c>
      <c r="F273" s="490">
        <v>1196.3</v>
      </c>
      <c r="G273" s="140">
        <f t="shared" si="22"/>
        <v>77.18064516129031</v>
      </c>
      <c r="H273" s="176">
        <v>1550</v>
      </c>
      <c r="I273" s="490">
        <v>1196.3</v>
      </c>
      <c r="J273" s="140">
        <f t="shared" si="21"/>
        <v>77.18064516129031</v>
      </c>
      <c r="K273" s="201"/>
      <c r="L273" s="490"/>
      <c r="M273" s="141"/>
    </row>
    <row r="274" spans="1:13" ht="12.75">
      <c r="A274" s="402"/>
      <c r="B274" s="114"/>
      <c r="C274" s="115">
        <v>4300</v>
      </c>
      <c r="D274" s="90" t="s">
        <v>51</v>
      </c>
      <c r="E274" s="176">
        <v>2400</v>
      </c>
      <c r="F274" s="490">
        <v>135.24</v>
      </c>
      <c r="G274" s="140">
        <f t="shared" si="22"/>
        <v>5.635000000000001</v>
      </c>
      <c r="H274" s="176">
        <v>2400</v>
      </c>
      <c r="I274" s="490">
        <v>135.24</v>
      </c>
      <c r="J274" s="140">
        <f t="shared" si="21"/>
        <v>5.635000000000001</v>
      </c>
      <c r="K274" s="201"/>
      <c r="L274" s="490"/>
      <c r="M274" s="141"/>
    </row>
    <row r="275" spans="1:13" ht="12.75">
      <c r="A275" s="402"/>
      <c r="B275" s="114"/>
      <c r="C275" s="115">
        <v>4410</v>
      </c>
      <c r="D275" s="90" t="s">
        <v>50</v>
      </c>
      <c r="E275" s="176">
        <v>7200</v>
      </c>
      <c r="F275" s="490">
        <v>6155.38</v>
      </c>
      <c r="G275" s="140">
        <f t="shared" si="22"/>
        <v>85.49138888888889</v>
      </c>
      <c r="H275" s="176">
        <v>7200</v>
      </c>
      <c r="I275" s="490">
        <v>6155.38</v>
      </c>
      <c r="J275" s="140">
        <f t="shared" si="21"/>
        <v>85.49138888888889</v>
      </c>
      <c r="K275" s="201"/>
      <c r="L275" s="490"/>
      <c r="M275" s="141"/>
    </row>
    <row r="276" spans="1:13" ht="12.75">
      <c r="A276" s="402"/>
      <c r="B276" s="114"/>
      <c r="C276" s="115" t="s">
        <v>386</v>
      </c>
      <c r="D276" s="90" t="s">
        <v>49</v>
      </c>
      <c r="E276" s="176">
        <v>265.5</v>
      </c>
      <c r="F276" s="490">
        <v>245.05</v>
      </c>
      <c r="G276" s="140">
        <f t="shared" si="22"/>
        <v>92.29755178907722</v>
      </c>
      <c r="H276" s="176">
        <v>265.5</v>
      </c>
      <c r="I276" s="490">
        <v>245.05</v>
      </c>
      <c r="J276" s="140">
        <f t="shared" si="21"/>
        <v>92.29755178907722</v>
      </c>
      <c r="K276" s="201"/>
      <c r="L276" s="490"/>
      <c r="M276" s="141"/>
    </row>
    <row r="277" spans="1:13" ht="38.25">
      <c r="A277" s="402"/>
      <c r="B277" s="114"/>
      <c r="C277" s="115">
        <v>4440</v>
      </c>
      <c r="D277" s="90" t="s">
        <v>204</v>
      </c>
      <c r="E277" s="176">
        <v>5470</v>
      </c>
      <c r="F277" s="490">
        <v>5470</v>
      </c>
      <c r="G277" s="543">
        <f t="shared" si="22"/>
        <v>100</v>
      </c>
      <c r="H277" s="176">
        <v>5470</v>
      </c>
      <c r="I277" s="490">
        <v>5470</v>
      </c>
      <c r="J277" s="543">
        <f t="shared" si="21"/>
        <v>100</v>
      </c>
      <c r="K277" s="201"/>
      <c r="L277" s="490"/>
      <c r="M277" s="141"/>
    </row>
    <row r="278" spans="1:13" ht="25.5">
      <c r="A278" s="406" t="s">
        <v>64</v>
      </c>
      <c r="B278" s="407" t="s">
        <v>65</v>
      </c>
      <c r="C278" s="405" t="s">
        <v>66</v>
      </c>
      <c r="D278" s="429" t="s">
        <v>67</v>
      </c>
      <c r="E278" s="423" t="s">
        <v>72</v>
      </c>
      <c r="F278" s="533" t="s">
        <v>88</v>
      </c>
      <c r="G278" s="540" t="s">
        <v>89</v>
      </c>
      <c r="H278" s="423" t="s">
        <v>72</v>
      </c>
      <c r="I278" s="533" t="s">
        <v>88</v>
      </c>
      <c r="J278" s="540" t="s">
        <v>89</v>
      </c>
      <c r="K278" s="232" t="s">
        <v>72</v>
      </c>
      <c r="L278" s="533" t="s">
        <v>88</v>
      </c>
      <c r="M278" s="225" t="s">
        <v>89</v>
      </c>
    </row>
    <row r="279" spans="1:13" ht="38.25">
      <c r="A279" s="402"/>
      <c r="B279" s="114"/>
      <c r="C279" s="115">
        <v>4700</v>
      </c>
      <c r="D279" s="90" t="s">
        <v>165</v>
      </c>
      <c r="E279" s="176">
        <v>1175.12</v>
      </c>
      <c r="F279" s="490">
        <v>254.77</v>
      </c>
      <c r="G279" s="542">
        <f t="shared" si="22"/>
        <v>21.68033902920553</v>
      </c>
      <c r="H279" s="176">
        <v>1175.12</v>
      </c>
      <c r="I279" s="490">
        <v>254.77</v>
      </c>
      <c r="J279" s="542">
        <f aca="true" t="shared" si="23" ref="J279:J301">I279/H279%</f>
        <v>21.68033902920553</v>
      </c>
      <c r="K279" s="201"/>
      <c r="L279" s="490"/>
      <c r="M279" s="141"/>
    </row>
    <row r="280" spans="1:13" s="173" customFormat="1" ht="12.75">
      <c r="A280" s="401"/>
      <c r="B280" s="116">
        <v>85295</v>
      </c>
      <c r="C280" s="117"/>
      <c r="D280" s="88" t="s">
        <v>15</v>
      </c>
      <c r="E280" s="262">
        <v>92000</v>
      </c>
      <c r="F280" s="489">
        <v>90656.45</v>
      </c>
      <c r="G280" s="348">
        <f t="shared" si="22"/>
        <v>98.5396195652174</v>
      </c>
      <c r="H280" s="262">
        <v>92000</v>
      </c>
      <c r="I280" s="489">
        <v>90656.45</v>
      </c>
      <c r="J280" s="348">
        <f t="shared" si="23"/>
        <v>98.5396195652174</v>
      </c>
      <c r="K280" s="209"/>
      <c r="L280" s="489"/>
      <c r="M280" s="554"/>
    </row>
    <row r="281" spans="1:13" ht="12.75">
      <c r="A281" s="402"/>
      <c r="B281" s="114"/>
      <c r="C281" s="115">
        <v>3110</v>
      </c>
      <c r="D281" s="90" t="s">
        <v>62</v>
      </c>
      <c r="E281" s="176">
        <v>92000</v>
      </c>
      <c r="F281" s="490">
        <v>90656.45</v>
      </c>
      <c r="G281" s="140">
        <f t="shared" si="22"/>
        <v>98.5396195652174</v>
      </c>
      <c r="H281" s="176">
        <v>92000</v>
      </c>
      <c r="I281" s="490">
        <v>90656.45</v>
      </c>
      <c r="J281" s="140">
        <f t="shared" si="23"/>
        <v>98.5396195652174</v>
      </c>
      <c r="K281" s="201"/>
      <c r="L281" s="490"/>
      <c r="M281" s="141"/>
    </row>
    <row r="282" spans="1:13" s="166" customFormat="1" ht="38.25">
      <c r="A282" s="290" t="s">
        <v>368</v>
      </c>
      <c r="B282" s="293"/>
      <c r="C282" s="292"/>
      <c r="D282" s="266" t="s">
        <v>341</v>
      </c>
      <c r="E282" s="261">
        <v>94236</v>
      </c>
      <c r="F282" s="532">
        <v>94030.43</v>
      </c>
      <c r="G282" s="139">
        <f t="shared" si="22"/>
        <v>99.78185619084</v>
      </c>
      <c r="H282" s="261">
        <v>94236</v>
      </c>
      <c r="I282" s="532">
        <v>94030.43</v>
      </c>
      <c r="J282" s="139">
        <f t="shared" si="23"/>
        <v>99.78185619084</v>
      </c>
      <c r="K282" s="200"/>
      <c r="L282" s="532"/>
      <c r="M282" s="141"/>
    </row>
    <row r="283" spans="1:13" s="173" customFormat="1" ht="12.75">
      <c r="A283" s="401"/>
      <c r="B283" s="116" t="s">
        <v>369</v>
      </c>
      <c r="C283" s="117"/>
      <c r="D283" s="267" t="s">
        <v>15</v>
      </c>
      <c r="E283" s="262">
        <v>94236</v>
      </c>
      <c r="F283" s="489">
        <v>94030.43</v>
      </c>
      <c r="G283" s="348">
        <f t="shared" si="22"/>
        <v>99.78185619084</v>
      </c>
      <c r="H283" s="262">
        <v>94236</v>
      </c>
      <c r="I283" s="489">
        <v>94030.43</v>
      </c>
      <c r="J283" s="348">
        <f t="shared" si="23"/>
        <v>99.78185619084</v>
      </c>
      <c r="K283" s="209"/>
      <c r="L283" s="489"/>
      <c r="M283" s="554"/>
    </row>
    <row r="284" spans="1:13" ht="12.75">
      <c r="A284" s="402"/>
      <c r="B284" s="114"/>
      <c r="C284" s="115" t="s">
        <v>370</v>
      </c>
      <c r="D284" s="90" t="s">
        <v>62</v>
      </c>
      <c r="E284" s="176">
        <v>9894.78</v>
      </c>
      <c r="F284" s="490">
        <v>9894.78</v>
      </c>
      <c r="G284" s="140">
        <f t="shared" si="22"/>
        <v>100</v>
      </c>
      <c r="H284" s="176">
        <v>9894.78</v>
      </c>
      <c r="I284" s="490">
        <v>9894.78</v>
      </c>
      <c r="J284" s="140">
        <f t="shared" si="23"/>
        <v>100</v>
      </c>
      <c r="K284" s="201"/>
      <c r="L284" s="490"/>
      <c r="M284" s="141"/>
    </row>
    <row r="285" spans="1:13" ht="25.5">
      <c r="A285" s="402"/>
      <c r="B285" s="114"/>
      <c r="C285" s="115" t="s">
        <v>371</v>
      </c>
      <c r="D285" s="90" t="s">
        <v>61</v>
      </c>
      <c r="E285" s="176">
        <v>17973.34</v>
      </c>
      <c r="F285" s="490">
        <v>17973.34</v>
      </c>
      <c r="G285" s="140">
        <f t="shared" si="22"/>
        <v>100</v>
      </c>
      <c r="H285" s="176">
        <v>17973.34</v>
      </c>
      <c r="I285" s="490">
        <v>17973.34</v>
      </c>
      <c r="J285" s="140">
        <f t="shared" si="23"/>
        <v>100</v>
      </c>
      <c r="K285" s="201"/>
      <c r="L285" s="490"/>
      <c r="M285" s="141"/>
    </row>
    <row r="286" spans="1:13" ht="25.5">
      <c r="A286" s="402"/>
      <c r="B286" s="114"/>
      <c r="C286" s="115" t="s">
        <v>372</v>
      </c>
      <c r="D286" s="90" t="s">
        <v>61</v>
      </c>
      <c r="E286" s="176">
        <v>951.51</v>
      </c>
      <c r="F286" s="490">
        <v>951.51</v>
      </c>
      <c r="G286" s="140">
        <f t="shared" si="22"/>
        <v>100</v>
      </c>
      <c r="H286" s="176">
        <v>951.51</v>
      </c>
      <c r="I286" s="490">
        <v>951.51</v>
      </c>
      <c r="J286" s="140">
        <f t="shared" si="23"/>
        <v>100</v>
      </c>
      <c r="K286" s="201"/>
      <c r="L286" s="490"/>
      <c r="M286" s="141"/>
    </row>
    <row r="287" spans="1:13" ht="25.5">
      <c r="A287" s="402"/>
      <c r="B287" s="114"/>
      <c r="C287" s="115" t="s">
        <v>373</v>
      </c>
      <c r="D287" s="90" t="s">
        <v>60</v>
      </c>
      <c r="E287" s="176">
        <v>1616.85</v>
      </c>
      <c r="F287" s="490">
        <v>1616.73</v>
      </c>
      <c r="G287" s="140">
        <f t="shared" si="22"/>
        <v>99.99257816123946</v>
      </c>
      <c r="H287" s="176">
        <v>1616.85</v>
      </c>
      <c r="I287" s="490">
        <v>1616.73</v>
      </c>
      <c r="J287" s="140">
        <f t="shared" si="23"/>
        <v>99.99257816123946</v>
      </c>
      <c r="K287" s="201"/>
      <c r="L287" s="490"/>
      <c r="M287" s="141"/>
    </row>
    <row r="288" spans="1:13" ht="25.5">
      <c r="A288" s="402"/>
      <c r="B288" s="114"/>
      <c r="C288" s="115" t="s">
        <v>374</v>
      </c>
      <c r="D288" s="90" t="s">
        <v>60</v>
      </c>
      <c r="E288" s="176">
        <v>85.6</v>
      </c>
      <c r="F288" s="490">
        <v>85.59</v>
      </c>
      <c r="G288" s="140">
        <f t="shared" si="22"/>
        <v>99.98831775700936</v>
      </c>
      <c r="H288" s="176">
        <v>85.6</v>
      </c>
      <c r="I288" s="490">
        <v>85.59</v>
      </c>
      <c r="J288" s="140">
        <f t="shared" si="23"/>
        <v>99.98831775700936</v>
      </c>
      <c r="K288" s="201"/>
      <c r="L288" s="490"/>
      <c r="M288" s="141"/>
    </row>
    <row r="289" spans="1:13" ht="25.5">
      <c r="A289" s="402"/>
      <c r="B289" s="114"/>
      <c r="C289" s="115" t="s">
        <v>375</v>
      </c>
      <c r="D289" s="90" t="s">
        <v>55</v>
      </c>
      <c r="E289" s="176">
        <v>3198.75</v>
      </c>
      <c r="F289" s="490">
        <v>3198.75</v>
      </c>
      <c r="G289" s="140">
        <f t="shared" si="22"/>
        <v>100</v>
      </c>
      <c r="H289" s="176">
        <v>3198.75</v>
      </c>
      <c r="I289" s="490">
        <v>3198.75</v>
      </c>
      <c r="J289" s="140">
        <f t="shared" si="23"/>
        <v>100</v>
      </c>
      <c r="K289" s="201"/>
      <c r="L289" s="490"/>
      <c r="M289" s="141"/>
    </row>
    <row r="290" spans="1:13" ht="25.5">
      <c r="A290" s="402"/>
      <c r="B290" s="114"/>
      <c r="C290" s="115" t="s">
        <v>376</v>
      </c>
      <c r="D290" s="90" t="s">
        <v>55</v>
      </c>
      <c r="E290" s="176">
        <v>169.34</v>
      </c>
      <c r="F290" s="490">
        <v>169.34</v>
      </c>
      <c r="G290" s="140">
        <f t="shared" si="22"/>
        <v>100</v>
      </c>
      <c r="H290" s="176">
        <v>169.34</v>
      </c>
      <c r="I290" s="490">
        <v>169.34</v>
      </c>
      <c r="J290" s="140">
        <f t="shared" si="23"/>
        <v>100</v>
      </c>
      <c r="K290" s="201"/>
      <c r="L290" s="490"/>
      <c r="M290" s="141"/>
    </row>
    <row r="291" spans="1:13" ht="12.75">
      <c r="A291" s="402"/>
      <c r="B291" s="114"/>
      <c r="C291" s="115" t="s">
        <v>377</v>
      </c>
      <c r="D291" s="90" t="s">
        <v>56</v>
      </c>
      <c r="E291" s="176">
        <v>491.99</v>
      </c>
      <c r="F291" s="490">
        <v>491.99</v>
      </c>
      <c r="G291" s="140">
        <f t="shared" si="22"/>
        <v>100</v>
      </c>
      <c r="H291" s="176">
        <v>491.99</v>
      </c>
      <c r="I291" s="490">
        <v>491.99</v>
      </c>
      <c r="J291" s="140">
        <f t="shared" si="23"/>
        <v>100</v>
      </c>
      <c r="K291" s="201"/>
      <c r="L291" s="490"/>
      <c r="M291" s="141"/>
    </row>
    <row r="292" spans="1:13" ht="12.75">
      <c r="A292" s="402"/>
      <c r="B292" s="114"/>
      <c r="C292" s="115" t="s">
        <v>378</v>
      </c>
      <c r="D292" s="90" t="s">
        <v>56</v>
      </c>
      <c r="E292" s="176">
        <v>26.06</v>
      </c>
      <c r="F292" s="490">
        <v>26.06</v>
      </c>
      <c r="G292" s="140">
        <f t="shared" si="22"/>
        <v>100</v>
      </c>
      <c r="H292" s="176">
        <v>26.06</v>
      </c>
      <c r="I292" s="490">
        <v>26.06</v>
      </c>
      <c r="J292" s="140">
        <f t="shared" si="23"/>
        <v>100</v>
      </c>
      <c r="K292" s="201"/>
      <c r="L292" s="490"/>
      <c r="M292" s="141"/>
    </row>
    <row r="293" spans="1:13" ht="12.75">
      <c r="A293" s="402"/>
      <c r="B293" s="114"/>
      <c r="C293" s="115" t="s">
        <v>379</v>
      </c>
      <c r="D293" s="119" t="s">
        <v>117</v>
      </c>
      <c r="E293" s="176">
        <v>7555.76</v>
      </c>
      <c r="F293" s="490">
        <v>7555.76</v>
      </c>
      <c r="G293" s="140">
        <f t="shared" si="22"/>
        <v>99.99999999999999</v>
      </c>
      <c r="H293" s="176">
        <v>7555.76</v>
      </c>
      <c r="I293" s="490">
        <v>7555.76</v>
      </c>
      <c r="J293" s="140">
        <f t="shared" si="23"/>
        <v>99.99999999999999</v>
      </c>
      <c r="K293" s="201"/>
      <c r="L293" s="490"/>
      <c r="M293" s="141"/>
    </row>
    <row r="294" spans="1:13" ht="12.75">
      <c r="A294" s="402"/>
      <c r="B294" s="114"/>
      <c r="C294" s="115" t="s">
        <v>380</v>
      </c>
      <c r="D294" s="119" t="s">
        <v>117</v>
      </c>
      <c r="E294" s="176">
        <v>400.02</v>
      </c>
      <c r="F294" s="490">
        <v>400.02</v>
      </c>
      <c r="G294" s="140">
        <f t="shared" si="22"/>
        <v>100</v>
      </c>
      <c r="H294" s="176">
        <v>400.02</v>
      </c>
      <c r="I294" s="490">
        <v>400.02</v>
      </c>
      <c r="J294" s="140">
        <f t="shared" si="23"/>
        <v>100</v>
      </c>
      <c r="K294" s="201"/>
      <c r="L294" s="490"/>
      <c r="M294" s="141"/>
    </row>
    <row r="295" spans="1:13" ht="25.5">
      <c r="A295" s="402"/>
      <c r="B295" s="114"/>
      <c r="C295" s="115" t="s">
        <v>381</v>
      </c>
      <c r="D295" s="90" t="s">
        <v>58</v>
      </c>
      <c r="E295" s="176">
        <v>7360.33</v>
      </c>
      <c r="F295" s="490">
        <v>7165.18</v>
      </c>
      <c r="G295" s="140">
        <f t="shared" si="22"/>
        <v>97.34862431439895</v>
      </c>
      <c r="H295" s="176">
        <v>7360.33</v>
      </c>
      <c r="I295" s="490">
        <v>7165.18</v>
      </c>
      <c r="J295" s="140">
        <f t="shared" si="23"/>
        <v>97.34862431439895</v>
      </c>
      <c r="K295" s="201"/>
      <c r="L295" s="490"/>
      <c r="M295" s="141"/>
    </row>
    <row r="296" spans="1:13" ht="25.5">
      <c r="A296" s="402"/>
      <c r="B296" s="114"/>
      <c r="C296" s="115" t="s">
        <v>382</v>
      </c>
      <c r="D296" s="90" t="s">
        <v>58</v>
      </c>
      <c r="E296" s="176">
        <v>389.67</v>
      </c>
      <c r="F296" s="490">
        <v>379.38</v>
      </c>
      <c r="G296" s="140">
        <f t="shared" si="22"/>
        <v>97.35930402648394</v>
      </c>
      <c r="H296" s="176">
        <v>389.67</v>
      </c>
      <c r="I296" s="490">
        <v>379.38</v>
      </c>
      <c r="J296" s="140">
        <f t="shared" si="23"/>
        <v>97.35930402648394</v>
      </c>
      <c r="K296" s="201"/>
      <c r="L296" s="490"/>
      <c r="M296" s="141"/>
    </row>
    <row r="297" spans="1:13" ht="12.75">
      <c r="A297" s="402"/>
      <c r="B297" s="114"/>
      <c r="C297" s="115" t="s">
        <v>383</v>
      </c>
      <c r="D297" s="90" t="s">
        <v>51</v>
      </c>
      <c r="E297" s="176">
        <v>41903.58</v>
      </c>
      <c r="F297" s="490">
        <v>41903.58</v>
      </c>
      <c r="G297" s="140">
        <f t="shared" si="22"/>
        <v>100</v>
      </c>
      <c r="H297" s="176">
        <v>41903.58</v>
      </c>
      <c r="I297" s="490">
        <v>41903.58</v>
      </c>
      <c r="J297" s="140">
        <f t="shared" si="23"/>
        <v>100</v>
      </c>
      <c r="K297" s="201"/>
      <c r="L297" s="490"/>
      <c r="M297" s="141"/>
    </row>
    <row r="298" spans="1:13" ht="12.75">
      <c r="A298" s="402"/>
      <c r="B298" s="114"/>
      <c r="C298" s="115" t="s">
        <v>384</v>
      </c>
      <c r="D298" s="90" t="s">
        <v>51</v>
      </c>
      <c r="E298" s="176">
        <v>2218.42</v>
      </c>
      <c r="F298" s="490">
        <v>2218.42</v>
      </c>
      <c r="G298" s="140">
        <f t="shared" si="22"/>
        <v>100</v>
      </c>
      <c r="H298" s="176">
        <v>2218.42</v>
      </c>
      <c r="I298" s="490">
        <v>2218.42</v>
      </c>
      <c r="J298" s="140">
        <f t="shared" si="23"/>
        <v>100</v>
      </c>
      <c r="K298" s="201"/>
      <c r="L298" s="490"/>
      <c r="M298" s="141"/>
    </row>
    <row r="299" spans="1:13" s="166" customFormat="1" ht="25.5">
      <c r="A299" s="290">
        <v>854</v>
      </c>
      <c r="B299" s="293"/>
      <c r="C299" s="292"/>
      <c r="D299" s="93" t="s">
        <v>10</v>
      </c>
      <c r="E299" s="261">
        <v>200440</v>
      </c>
      <c r="F299" s="532">
        <v>186447.66</v>
      </c>
      <c r="G299" s="139">
        <f t="shared" si="22"/>
        <v>93.01918778686888</v>
      </c>
      <c r="H299" s="261">
        <v>200440</v>
      </c>
      <c r="I299" s="532">
        <v>186447.66</v>
      </c>
      <c r="J299" s="139">
        <f t="shared" si="23"/>
        <v>93.01918778686888</v>
      </c>
      <c r="K299" s="200"/>
      <c r="L299" s="532"/>
      <c r="M299" s="141"/>
    </row>
    <row r="300" spans="1:24" s="173" customFormat="1" ht="12.75">
      <c r="A300" s="401"/>
      <c r="B300" s="116">
        <v>85401</v>
      </c>
      <c r="C300" s="117"/>
      <c r="D300" s="88" t="s">
        <v>33</v>
      </c>
      <c r="E300" s="262">
        <v>153564</v>
      </c>
      <c r="F300" s="489">
        <v>141357.61</v>
      </c>
      <c r="G300" s="348">
        <f t="shared" si="22"/>
        <v>92.05126852647754</v>
      </c>
      <c r="H300" s="262">
        <v>153564</v>
      </c>
      <c r="I300" s="489">
        <v>141357.61</v>
      </c>
      <c r="J300" s="348">
        <f t="shared" si="23"/>
        <v>92.05126852647754</v>
      </c>
      <c r="K300" s="209"/>
      <c r="L300" s="489"/>
      <c r="M300" s="554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</row>
    <row r="301" spans="1:24" ht="38.25">
      <c r="A301" s="402"/>
      <c r="B301" s="114"/>
      <c r="C301" s="115">
        <v>3020</v>
      </c>
      <c r="D301" s="90" t="s">
        <v>86</v>
      </c>
      <c r="E301" s="176">
        <v>11498</v>
      </c>
      <c r="F301" s="490">
        <v>9515.43</v>
      </c>
      <c r="G301" s="543">
        <f t="shared" si="22"/>
        <v>82.7572621325448</v>
      </c>
      <c r="H301" s="176">
        <v>11498</v>
      </c>
      <c r="I301" s="490">
        <v>9515.43</v>
      </c>
      <c r="J301" s="543">
        <f t="shared" si="23"/>
        <v>82.7572621325448</v>
      </c>
      <c r="K301" s="201"/>
      <c r="L301" s="490"/>
      <c r="M301" s="141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</row>
    <row r="302" spans="1:13" ht="25.5">
      <c r="A302" s="406" t="s">
        <v>64</v>
      </c>
      <c r="B302" s="407" t="s">
        <v>65</v>
      </c>
      <c r="C302" s="405" t="s">
        <v>66</v>
      </c>
      <c r="D302" s="429" t="s">
        <v>67</v>
      </c>
      <c r="E302" s="423" t="s">
        <v>72</v>
      </c>
      <c r="F302" s="533" t="s">
        <v>88</v>
      </c>
      <c r="G302" s="540" t="s">
        <v>89</v>
      </c>
      <c r="H302" s="423" t="s">
        <v>72</v>
      </c>
      <c r="I302" s="533" t="s">
        <v>88</v>
      </c>
      <c r="J302" s="540" t="s">
        <v>89</v>
      </c>
      <c r="K302" s="232" t="s">
        <v>72</v>
      </c>
      <c r="L302" s="533" t="s">
        <v>88</v>
      </c>
      <c r="M302" s="225" t="s">
        <v>89</v>
      </c>
    </row>
    <row r="303" spans="1:13" ht="25.5">
      <c r="A303" s="402"/>
      <c r="B303" s="114"/>
      <c r="C303" s="115">
        <v>4010</v>
      </c>
      <c r="D303" s="90" t="s">
        <v>61</v>
      </c>
      <c r="E303" s="176">
        <v>104965</v>
      </c>
      <c r="F303" s="490">
        <v>99765.82</v>
      </c>
      <c r="G303" s="542">
        <f t="shared" si="22"/>
        <v>95.04674891630543</v>
      </c>
      <c r="H303" s="176">
        <v>104965</v>
      </c>
      <c r="I303" s="490">
        <v>99765.82</v>
      </c>
      <c r="J303" s="542">
        <f aca="true" t="shared" si="24" ref="J303:J312">I303/H303%</f>
        <v>95.04674891630543</v>
      </c>
      <c r="K303" s="201"/>
      <c r="L303" s="490"/>
      <c r="M303" s="141"/>
    </row>
    <row r="304" spans="1:13" ht="25.5">
      <c r="A304" s="402"/>
      <c r="B304" s="114"/>
      <c r="C304" s="115">
        <v>4040</v>
      </c>
      <c r="D304" s="90" t="s">
        <v>60</v>
      </c>
      <c r="E304" s="176">
        <v>5026</v>
      </c>
      <c r="F304" s="490">
        <v>4044.69</v>
      </c>
      <c r="G304" s="140">
        <f t="shared" si="22"/>
        <v>80.47532829287704</v>
      </c>
      <c r="H304" s="176">
        <v>5026</v>
      </c>
      <c r="I304" s="490">
        <v>4044.69</v>
      </c>
      <c r="J304" s="140">
        <f t="shared" si="24"/>
        <v>80.47532829287704</v>
      </c>
      <c r="K304" s="201"/>
      <c r="L304" s="490"/>
      <c r="M304" s="141"/>
    </row>
    <row r="305" spans="1:13" ht="25.5">
      <c r="A305" s="402"/>
      <c r="B305" s="114"/>
      <c r="C305" s="115">
        <v>4110</v>
      </c>
      <c r="D305" s="90" t="s">
        <v>55</v>
      </c>
      <c r="E305" s="176">
        <v>17887</v>
      </c>
      <c r="F305" s="490">
        <v>15896.76</v>
      </c>
      <c r="G305" s="140">
        <f t="shared" si="22"/>
        <v>88.87325990943143</v>
      </c>
      <c r="H305" s="176">
        <v>17887</v>
      </c>
      <c r="I305" s="490">
        <v>15896.76</v>
      </c>
      <c r="J305" s="140">
        <f t="shared" si="24"/>
        <v>88.87325990943143</v>
      </c>
      <c r="K305" s="201"/>
      <c r="L305" s="490"/>
      <c r="M305" s="141"/>
    </row>
    <row r="306" spans="1:13" ht="12.75">
      <c r="A306" s="402"/>
      <c r="B306" s="114"/>
      <c r="C306" s="115">
        <v>4120</v>
      </c>
      <c r="D306" s="90" t="s">
        <v>56</v>
      </c>
      <c r="E306" s="176">
        <v>3124</v>
      </c>
      <c r="F306" s="490">
        <v>2310.91</v>
      </c>
      <c r="G306" s="140">
        <f t="shared" si="22"/>
        <v>73.97279129321383</v>
      </c>
      <c r="H306" s="176">
        <v>3124</v>
      </c>
      <c r="I306" s="490">
        <v>2310.91</v>
      </c>
      <c r="J306" s="140">
        <f t="shared" si="24"/>
        <v>73.97279129321383</v>
      </c>
      <c r="K306" s="201"/>
      <c r="L306" s="490"/>
      <c r="M306" s="141"/>
    </row>
    <row r="307" spans="1:13" ht="25.5">
      <c r="A307" s="402"/>
      <c r="B307" s="114"/>
      <c r="C307" s="115" t="s">
        <v>353</v>
      </c>
      <c r="D307" s="90" t="s">
        <v>58</v>
      </c>
      <c r="E307" s="176">
        <v>1240</v>
      </c>
      <c r="F307" s="490">
        <v>0</v>
      </c>
      <c r="G307" s="140">
        <f t="shared" si="22"/>
        <v>0</v>
      </c>
      <c r="H307" s="176">
        <v>1240</v>
      </c>
      <c r="I307" s="490">
        <v>0</v>
      </c>
      <c r="J307" s="140">
        <f t="shared" si="24"/>
        <v>0</v>
      </c>
      <c r="K307" s="201"/>
      <c r="L307" s="490"/>
      <c r="M307" s="141"/>
    </row>
    <row r="308" spans="1:13" ht="38.25">
      <c r="A308" s="402"/>
      <c r="B308" s="114"/>
      <c r="C308" s="115">
        <v>4440</v>
      </c>
      <c r="D308" s="90" t="s">
        <v>204</v>
      </c>
      <c r="E308" s="176">
        <v>9824</v>
      </c>
      <c r="F308" s="490">
        <v>9824</v>
      </c>
      <c r="G308" s="140">
        <f t="shared" si="22"/>
        <v>100</v>
      </c>
      <c r="H308" s="176">
        <v>9824</v>
      </c>
      <c r="I308" s="490">
        <v>9824</v>
      </c>
      <c r="J308" s="140">
        <f t="shared" si="24"/>
        <v>100</v>
      </c>
      <c r="K308" s="201"/>
      <c r="L308" s="490"/>
      <c r="M308" s="141"/>
    </row>
    <row r="309" spans="1:13" s="173" customFormat="1" ht="25.5">
      <c r="A309" s="401"/>
      <c r="B309" s="116">
        <v>85415</v>
      </c>
      <c r="C309" s="117"/>
      <c r="D309" s="267" t="s">
        <v>129</v>
      </c>
      <c r="E309" s="262">
        <v>46876</v>
      </c>
      <c r="F309" s="489">
        <v>45090.05</v>
      </c>
      <c r="G309" s="348">
        <f t="shared" si="22"/>
        <v>96.19005461216828</v>
      </c>
      <c r="H309" s="262">
        <v>46876</v>
      </c>
      <c r="I309" s="489">
        <v>45090.05</v>
      </c>
      <c r="J309" s="348">
        <f t="shared" si="24"/>
        <v>96.19005461216828</v>
      </c>
      <c r="K309" s="209"/>
      <c r="L309" s="489"/>
      <c r="M309" s="554"/>
    </row>
    <row r="310" spans="1:13" ht="15.75">
      <c r="A310" s="408"/>
      <c r="B310" s="409"/>
      <c r="C310" s="129">
        <v>3240</v>
      </c>
      <c r="D310" s="90" t="s">
        <v>127</v>
      </c>
      <c r="E310" s="424">
        <v>35593</v>
      </c>
      <c r="F310" s="536">
        <v>34397.05</v>
      </c>
      <c r="G310" s="140">
        <f t="shared" si="22"/>
        <v>96.63992919956172</v>
      </c>
      <c r="H310" s="424">
        <v>35593</v>
      </c>
      <c r="I310" s="536">
        <v>34397.05</v>
      </c>
      <c r="J310" s="140">
        <f t="shared" si="24"/>
        <v>96.63992919956172</v>
      </c>
      <c r="K310" s="234"/>
      <c r="L310" s="536"/>
      <c r="M310" s="141"/>
    </row>
    <row r="311" spans="1:13" ht="26.25">
      <c r="A311" s="408"/>
      <c r="B311" s="409"/>
      <c r="C311" s="129">
        <v>3260</v>
      </c>
      <c r="D311" s="119" t="s">
        <v>177</v>
      </c>
      <c r="E311" s="424">
        <v>11283</v>
      </c>
      <c r="F311" s="536">
        <v>10693</v>
      </c>
      <c r="G311" s="140">
        <f t="shared" si="22"/>
        <v>94.77089426570947</v>
      </c>
      <c r="H311" s="424">
        <v>11283</v>
      </c>
      <c r="I311" s="536">
        <v>10693</v>
      </c>
      <c r="J311" s="140">
        <f t="shared" si="24"/>
        <v>94.77089426570947</v>
      </c>
      <c r="K311" s="234"/>
      <c r="L311" s="536"/>
      <c r="M311" s="141"/>
    </row>
    <row r="312" spans="1:24" s="166" customFormat="1" ht="38.25">
      <c r="A312" s="290">
        <v>900</v>
      </c>
      <c r="B312" s="293"/>
      <c r="C312" s="292"/>
      <c r="D312" s="93" t="s">
        <v>11</v>
      </c>
      <c r="E312" s="261">
        <v>6475935.33</v>
      </c>
      <c r="F312" s="532">
        <v>5200431.25</v>
      </c>
      <c r="G312" s="139">
        <f t="shared" si="22"/>
        <v>80.30394043480975</v>
      </c>
      <c r="H312" s="261">
        <v>228848.62</v>
      </c>
      <c r="I312" s="532">
        <v>196844.04</v>
      </c>
      <c r="J312" s="139">
        <f t="shared" si="24"/>
        <v>86.01495608756566</v>
      </c>
      <c r="K312" s="261">
        <v>6247086.71</v>
      </c>
      <c r="L312" s="532">
        <v>5003587.21</v>
      </c>
      <c r="M312" s="141">
        <f aca="true" t="shared" si="25" ref="M312:M323">L312/K312%</f>
        <v>80.09472962798046</v>
      </c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</row>
    <row r="313" spans="1:24" s="173" customFormat="1" ht="25.5">
      <c r="A313" s="401"/>
      <c r="B313" s="116">
        <v>90001</v>
      </c>
      <c r="C313" s="117"/>
      <c r="D313" s="267" t="s">
        <v>130</v>
      </c>
      <c r="E313" s="262">
        <v>4254077.47</v>
      </c>
      <c r="F313" s="489">
        <v>3054566.73</v>
      </c>
      <c r="G313" s="348">
        <f t="shared" si="22"/>
        <v>71.80326995784588</v>
      </c>
      <c r="H313" s="262">
        <v>8000</v>
      </c>
      <c r="I313" s="489">
        <v>0</v>
      </c>
      <c r="J313" s="348">
        <f>I313/H313%</f>
        <v>0</v>
      </c>
      <c r="K313" s="262">
        <v>4246077.47</v>
      </c>
      <c r="L313" s="489">
        <v>3054566.73</v>
      </c>
      <c r="M313" s="98">
        <f t="shared" si="25"/>
        <v>71.93855391432602</v>
      </c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</row>
    <row r="314" spans="1:24" s="177" customFormat="1" ht="12.75">
      <c r="A314" s="402"/>
      <c r="B314" s="114"/>
      <c r="C314" s="115" t="s">
        <v>352</v>
      </c>
      <c r="D314" s="90" t="s">
        <v>51</v>
      </c>
      <c r="E314" s="176">
        <v>8000</v>
      </c>
      <c r="F314" s="490">
        <v>0</v>
      </c>
      <c r="G314" s="140">
        <f t="shared" si="22"/>
        <v>0</v>
      </c>
      <c r="H314" s="176">
        <v>8000</v>
      </c>
      <c r="I314" s="490">
        <v>0</v>
      </c>
      <c r="J314" s="140">
        <f>I314/H314%</f>
        <v>0</v>
      </c>
      <c r="K314" s="176"/>
      <c r="L314" s="490"/>
      <c r="M314" s="142"/>
      <c r="N314" s="257"/>
      <c r="O314" s="257"/>
      <c r="P314" s="257"/>
      <c r="Q314" s="257"/>
      <c r="R314" s="257"/>
      <c r="S314" s="257"/>
      <c r="T314" s="257"/>
      <c r="U314" s="257"/>
      <c r="V314" s="257"/>
      <c r="W314" s="257"/>
      <c r="X314" s="257"/>
    </row>
    <row r="315" spans="1:24" s="177" customFormat="1" ht="25.5">
      <c r="A315" s="402"/>
      <c r="B315" s="114"/>
      <c r="C315" s="115" t="s">
        <v>349</v>
      </c>
      <c r="D315" s="90" t="s">
        <v>114</v>
      </c>
      <c r="E315" s="176">
        <v>1483721.96</v>
      </c>
      <c r="F315" s="490">
        <v>990937.02</v>
      </c>
      <c r="G315" s="140">
        <f t="shared" si="22"/>
        <v>66.78724496333531</v>
      </c>
      <c r="H315" s="176"/>
      <c r="I315" s="142"/>
      <c r="J315" s="192"/>
      <c r="K315" s="176">
        <v>1483721.96</v>
      </c>
      <c r="L315" s="490">
        <v>990937.02</v>
      </c>
      <c r="M315" s="142">
        <f t="shared" si="25"/>
        <v>66.78724496333531</v>
      </c>
      <c r="N315" s="257"/>
      <c r="O315" s="257"/>
      <c r="P315" s="257"/>
      <c r="Q315" s="257"/>
      <c r="R315" s="257"/>
      <c r="S315" s="257"/>
      <c r="T315" s="257"/>
      <c r="U315" s="257"/>
      <c r="V315" s="257"/>
      <c r="W315" s="257"/>
      <c r="X315" s="257"/>
    </row>
    <row r="316" spans="1:13" ht="25.5">
      <c r="A316" s="290"/>
      <c r="B316" s="114"/>
      <c r="C316" s="115">
        <v>6059</v>
      </c>
      <c r="D316" s="90" t="s">
        <v>114</v>
      </c>
      <c r="E316" s="176">
        <v>2762355.51</v>
      </c>
      <c r="F316" s="490">
        <v>2063629.71</v>
      </c>
      <c r="G316" s="140">
        <f t="shared" si="22"/>
        <v>74.70543536230063</v>
      </c>
      <c r="H316" s="176"/>
      <c r="I316" s="142"/>
      <c r="J316" s="192"/>
      <c r="K316" s="176">
        <v>2762355.51</v>
      </c>
      <c r="L316" s="490">
        <v>2063629.71</v>
      </c>
      <c r="M316" s="142">
        <f t="shared" si="25"/>
        <v>74.70543536230063</v>
      </c>
    </row>
    <row r="317" spans="1:13" s="173" customFormat="1" ht="25.5">
      <c r="A317" s="401"/>
      <c r="B317" s="116">
        <v>90015</v>
      </c>
      <c r="C317" s="117"/>
      <c r="D317" s="88" t="s">
        <v>34</v>
      </c>
      <c r="E317" s="262">
        <v>151951.73</v>
      </c>
      <c r="F317" s="489">
        <v>128349.73</v>
      </c>
      <c r="G317" s="348">
        <f t="shared" si="22"/>
        <v>84.46743581004309</v>
      </c>
      <c r="H317" s="262">
        <v>146000</v>
      </c>
      <c r="I317" s="489">
        <v>122813.5</v>
      </c>
      <c r="J317" s="348">
        <f>I317/H317%</f>
        <v>84.11883561643836</v>
      </c>
      <c r="K317" s="262">
        <v>5951.73</v>
      </c>
      <c r="L317" s="489">
        <v>5536.23</v>
      </c>
      <c r="M317" s="98">
        <f>L317/K317%</f>
        <v>93.018836539964</v>
      </c>
    </row>
    <row r="318" spans="1:13" s="173" customFormat="1" ht="25.5">
      <c r="A318" s="401"/>
      <c r="B318" s="116"/>
      <c r="C318" s="115" t="s">
        <v>353</v>
      </c>
      <c r="D318" s="90" t="s">
        <v>58</v>
      </c>
      <c r="E318" s="176">
        <v>3400</v>
      </c>
      <c r="F318" s="490">
        <v>1376.68</v>
      </c>
      <c r="G318" s="140">
        <f t="shared" si="22"/>
        <v>40.49058823529412</v>
      </c>
      <c r="H318" s="176">
        <v>3400</v>
      </c>
      <c r="I318" s="490">
        <v>1376.68</v>
      </c>
      <c r="J318" s="140">
        <f>I318/H318%</f>
        <v>40.49058823529412</v>
      </c>
      <c r="K318" s="209"/>
      <c r="L318" s="489"/>
      <c r="M318" s="142"/>
    </row>
    <row r="319" spans="1:13" ht="12.75">
      <c r="A319" s="402"/>
      <c r="B319" s="114"/>
      <c r="C319" s="115">
        <v>4260</v>
      </c>
      <c r="D319" s="90" t="s">
        <v>52</v>
      </c>
      <c r="E319" s="176">
        <v>91800</v>
      </c>
      <c r="F319" s="490">
        <v>81864.85</v>
      </c>
      <c r="G319" s="140">
        <f t="shared" si="22"/>
        <v>89.17739651416123</v>
      </c>
      <c r="H319" s="176">
        <v>91800</v>
      </c>
      <c r="I319" s="490">
        <v>81864.85</v>
      </c>
      <c r="J319" s="140">
        <f>I319/H319%</f>
        <v>89.17739651416123</v>
      </c>
      <c r="K319" s="201"/>
      <c r="L319" s="490"/>
      <c r="M319" s="142"/>
    </row>
    <row r="320" spans="1:13" s="166" customFormat="1" ht="12.75">
      <c r="A320" s="402"/>
      <c r="B320" s="114"/>
      <c r="C320" s="115" t="s">
        <v>312</v>
      </c>
      <c r="D320" s="90" t="s">
        <v>53</v>
      </c>
      <c r="E320" s="176">
        <v>49980</v>
      </c>
      <c r="F320" s="490">
        <v>39571.97</v>
      </c>
      <c r="G320" s="611">
        <f t="shared" si="22"/>
        <v>79.17561024409764</v>
      </c>
      <c r="H320" s="142">
        <v>49980</v>
      </c>
      <c r="I320" s="490">
        <v>39571.97</v>
      </c>
      <c r="J320" s="611">
        <f>I320/H320%</f>
        <v>79.17561024409764</v>
      </c>
      <c r="K320" s="142"/>
      <c r="L320" s="490"/>
      <c r="M320" s="142"/>
    </row>
    <row r="321" spans="1:13" s="166" customFormat="1" ht="12.75">
      <c r="A321" s="402"/>
      <c r="B321" s="114"/>
      <c r="C321" s="115" t="s">
        <v>386</v>
      </c>
      <c r="D321" s="90" t="s">
        <v>49</v>
      </c>
      <c r="E321" s="176">
        <v>820</v>
      </c>
      <c r="F321" s="490">
        <v>0</v>
      </c>
      <c r="G321" s="140">
        <f t="shared" si="22"/>
        <v>0</v>
      </c>
      <c r="H321" s="176">
        <v>820</v>
      </c>
      <c r="I321" s="490">
        <v>0</v>
      </c>
      <c r="J321" s="140">
        <f>I321/H321%</f>
        <v>0</v>
      </c>
      <c r="K321" s="201"/>
      <c r="L321" s="490"/>
      <c r="M321" s="142"/>
    </row>
    <row r="322" spans="1:13" s="173" customFormat="1" ht="25.5">
      <c r="A322" s="402"/>
      <c r="B322" s="114"/>
      <c r="C322" s="115">
        <v>6050</v>
      </c>
      <c r="D322" s="119" t="s">
        <v>114</v>
      </c>
      <c r="E322" s="176">
        <v>5951.73</v>
      </c>
      <c r="F322" s="490">
        <v>5536.23</v>
      </c>
      <c r="G322" s="140">
        <f t="shared" si="22"/>
        <v>93.018836539964</v>
      </c>
      <c r="H322" s="176"/>
      <c r="I322" s="142"/>
      <c r="J322" s="192"/>
      <c r="K322" s="176">
        <v>5951.73</v>
      </c>
      <c r="L322" s="490">
        <v>5536.23</v>
      </c>
      <c r="M322" s="142">
        <f t="shared" si="25"/>
        <v>93.018836539964</v>
      </c>
    </row>
    <row r="323" spans="1:13" s="173" customFormat="1" ht="12.75">
      <c r="A323" s="401"/>
      <c r="B323" s="116">
        <v>90095</v>
      </c>
      <c r="C323" s="117"/>
      <c r="D323" s="267" t="s">
        <v>15</v>
      </c>
      <c r="E323" s="262">
        <v>2069906.13</v>
      </c>
      <c r="F323" s="489">
        <v>2017514.79</v>
      </c>
      <c r="G323" s="348">
        <f t="shared" si="22"/>
        <v>97.46890261154017</v>
      </c>
      <c r="H323" s="262">
        <v>74848.62</v>
      </c>
      <c r="I323" s="489">
        <v>74030.54</v>
      </c>
      <c r="J323" s="348">
        <f>I323/H323%</f>
        <v>98.90702059703973</v>
      </c>
      <c r="K323" s="262">
        <v>1995057.51</v>
      </c>
      <c r="L323" s="489">
        <v>1943484.25</v>
      </c>
      <c r="M323" s="98">
        <f t="shared" si="25"/>
        <v>97.41494870491226</v>
      </c>
    </row>
    <row r="324" spans="1:13" ht="25.5">
      <c r="A324" s="406" t="s">
        <v>64</v>
      </c>
      <c r="B324" s="407" t="s">
        <v>65</v>
      </c>
      <c r="C324" s="405" t="s">
        <v>66</v>
      </c>
      <c r="D324" s="429" t="s">
        <v>67</v>
      </c>
      <c r="E324" s="423" t="s">
        <v>72</v>
      </c>
      <c r="F324" s="533" t="s">
        <v>88</v>
      </c>
      <c r="G324" s="540" t="s">
        <v>89</v>
      </c>
      <c r="H324" s="423" t="s">
        <v>72</v>
      </c>
      <c r="I324" s="533" t="s">
        <v>88</v>
      </c>
      <c r="J324" s="540" t="s">
        <v>89</v>
      </c>
      <c r="K324" s="232" t="s">
        <v>72</v>
      </c>
      <c r="L324" s="533" t="s">
        <v>88</v>
      </c>
      <c r="M324" s="225" t="s">
        <v>89</v>
      </c>
    </row>
    <row r="325" spans="1:13" s="179" customFormat="1" ht="25.5">
      <c r="A325" s="402"/>
      <c r="B325" s="114"/>
      <c r="C325" s="115">
        <v>4210</v>
      </c>
      <c r="D325" s="90" t="s">
        <v>58</v>
      </c>
      <c r="E325" s="176">
        <v>7344</v>
      </c>
      <c r="F325" s="490">
        <v>7146.13</v>
      </c>
      <c r="G325" s="140">
        <f t="shared" si="22"/>
        <v>97.3056917211329</v>
      </c>
      <c r="H325" s="176">
        <v>7344</v>
      </c>
      <c r="I325" s="490">
        <v>7146.13</v>
      </c>
      <c r="J325" s="140">
        <f>I325/H325%</f>
        <v>97.3056917211329</v>
      </c>
      <c r="K325" s="201"/>
      <c r="L325" s="490"/>
      <c r="M325" s="142"/>
    </row>
    <row r="326" spans="1:13" s="179" customFormat="1" ht="12.75">
      <c r="A326" s="402"/>
      <c r="B326" s="114"/>
      <c r="C326" s="115">
        <v>4300</v>
      </c>
      <c r="D326" s="90" t="s">
        <v>51</v>
      </c>
      <c r="E326" s="176">
        <v>9572.62</v>
      </c>
      <c r="F326" s="490">
        <v>8997.6</v>
      </c>
      <c r="G326" s="140">
        <f t="shared" si="22"/>
        <v>93.9930760857529</v>
      </c>
      <c r="H326" s="176">
        <v>9572.62</v>
      </c>
      <c r="I326" s="490">
        <v>8997.6</v>
      </c>
      <c r="J326" s="140">
        <f>I326/H326%</f>
        <v>93.9930760857529</v>
      </c>
      <c r="K326" s="201"/>
      <c r="L326" s="490"/>
      <c r="M326" s="141"/>
    </row>
    <row r="327" spans="1:13" s="179" customFormat="1" ht="12.75">
      <c r="A327" s="402"/>
      <c r="B327" s="114"/>
      <c r="C327" s="115">
        <v>4430</v>
      </c>
      <c r="D327" s="90" t="s">
        <v>49</v>
      </c>
      <c r="E327" s="176">
        <v>57932</v>
      </c>
      <c r="F327" s="490">
        <v>57886.81</v>
      </c>
      <c r="G327" s="140">
        <f aca="true" t="shared" si="26" ref="G327:G365">F327/E327%</f>
        <v>99.9219947524684</v>
      </c>
      <c r="H327" s="176">
        <v>57932</v>
      </c>
      <c r="I327" s="490">
        <v>57886.81</v>
      </c>
      <c r="J327" s="140">
        <f>I327/H327%</f>
        <v>99.9219947524684</v>
      </c>
      <c r="K327" s="201"/>
      <c r="L327" s="490"/>
      <c r="M327" s="142"/>
    </row>
    <row r="328" spans="1:13" s="179" customFormat="1" ht="25.5">
      <c r="A328" s="402"/>
      <c r="B328" s="114"/>
      <c r="C328" s="115" t="s">
        <v>385</v>
      </c>
      <c r="D328" s="90" t="s">
        <v>114</v>
      </c>
      <c r="E328" s="176">
        <v>10000</v>
      </c>
      <c r="F328" s="490">
        <v>10000</v>
      </c>
      <c r="G328" s="140">
        <f t="shared" si="26"/>
        <v>100</v>
      </c>
      <c r="H328" s="176"/>
      <c r="I328" s="142"/>
      <c r="J328" s="192"/>
      <c r="K328" s="176">
        <v>10000</v>
      </c>
      <c r="L328" s="490">
        <v>10000</v>
      </c>
      <c r="M328" s="142">
        <f>L328/K328%</f>
        <v>100</v>
      </c>
    </row>
    <row r="329" spans="1:13" s="179" customFormat="1" ht="25.5">
      <c r="A329" s="402"/>
      <c r="B329" s="114"/>
      <c r="C329" s="115" t="s">
        <v>349</v>
      </c>
      <c r="D329" s="90" t="s">
        <v>114</v>
      </c>
      <c r="E329" s="176">
        <v>1677851.67</v>
      </c>
      <c r="F329" s="490">
        <v>1677851.67</v>
      </c>
      <c r="G329" s="140">
        <f t="shared" si="26"/>
        <v>100</v>
      </c>
      <c r="H329" s="176"/>
      <c r="I329" s="142"/>
      <c r="J329" s="192"/>
      <c r="K329" s="176">
        <v>1677851.67</v>
      </c>
      <c r="L329" s="490">
        <v>1677851.67</v>
      </c>
      <c r="M329" s="142">
        <f>L329/K329%</f>
        <v>100</v>
      </c>
    </row>
    <row r="330" spans="1:13" s="179" customFormat="1" ht="25.5">
      <c r="A330" s="402"/>
      <c r="B330" s="114"/>
      <c r="C330" s="115" t="s">
        <v>477</v>
      </c>
      <c r="D330" s="90" t="s">
        <v>114</v>
      </c>
      <c r="E330" s="176">
        <v>299506.58</v>
      </c>
      <c r="F330" s="490">
        <v>248006.58</v>
      </c>
      <c r="G330" s="140">
        <f t="shared" si="26"/>
        <v>82.80505222957036</v>
      </c>
      <c r="H330" s="176"/>
      <c r="I330" s="142"/>
      <c r="J330" s="192"/>
      <c r="K330" s="176">
        <v>299506.58</v>
      </c>
      <c r="L330" s="490">
        <v>248006.58</v>
      </c>
      <c r="M330" s="142">
        <f>L330/K330%</f>
        <v>82.80505222957036</v>
      </c>
    </row>
    <row r="331" spans="1:13" s="179" customFormat="1" ht="38.25">
      <c r="A331" s="402"/>
      <c r="B331" s="114"/>
      <c r="C331" s="115" t="s">
        <v>350</v>
      </c>
      <c r="D331" s="90" t="s">
        <v>73</v>
      </c>
      <c r="E331" s="176">
        <v>7699.26</v>
      </c>
      <c r="F331" s="490">
        <v>7626</v>
      </c>
      <c r="G331" s="140">
        <f t="shared" si="26"/>
        <v>99.04847998379066</v>
      </c>
      <c r="H331" s="176"/>
      <c r="I331" s="142"/>
      <c r="J331" s="192"/>
      <c r="K331" s="176">
        <v>7699.26</v>
      </c>
      <c r="L331" s="490">
        <v>7626</v>
      </c>
      <c r="M331" s="142">
        <f>L331/K331%</f>
        <v>99.04847998379066</v>
      </c>
    </row>
    <row r="332" spans="1:13" s="166" customFormat="1" ht="38.25">
      <c r="A332" s="290">
        <v>921</v>
      </c>
      <c r="B332" s="293"/>
      <c r="C332" s="292"/>
      <c r="D332" s="93" t="s">
        <v>12</v>
      </c>
      <c r="E332" s="261">
        <v>312660.93</v>
      </c>
      <c r="F332" s="532">
        <v>288283.55</v>
      </c>
      <c r="G332" s="139">
        <f t="shared" si="26"/>
        <v>92.20325353730637</v>
      </c>
      <c r="H332" s="261">
        <v>276474.91</v>
      </c>
      <c r="I332" s="532">
        <v>252444.03</v>
      </c>
      <c r="J332" s="139">
        <f aca="true" t="shared" si="27" ref="J332:J337">I332/H332%</f>
        <v>91.30811544526773</v>
      </c>
      <c r="K332" s="200">
        <v>36186.02</v>
      </c>
      <c r="L332" s="532">
        <v>35839.52</v>
      </c>
      <c r="M332" s="141">
        <f>L332/K332%</f>
        <v>99.04244788456978</v>
      </c>
    </row>
    <row r="333" spans="1:13" s="173" customFormat="1" ht="12.75">
      <c r="A333" s="401"/>
      <c r="B333" s="116">
        <v>92116</v>
      </c>
      <c r="C333" s="117"/>
      <c r="D333" s="88" t="s">
        <v>35</v>
      </c>
      <c r="E333" s="262">
        <v>90700</v>
      </c>
      <c r="F333" s="489">
        <v>90700</v>
      </c>
      <c r="G333" s="348">
        <f t="shared" si="26"/>
        <v>100</v>
      </c>
      <c r="H333" s="262">
        <v>90700</v>
      </c>
      <c r="I333" s="489">
        <v>90700</v>
      </c>
      <c r="J333" s="348">
        <f t="shared" si="27"/>
        <v>100</v>
      </c>
      <c r="K333" s="209"/>
      <c r="L333" s="489"/>
      <c r="M333" s="554"/>
    </row>
    <row r="334" spans="1:13" ht="38.25">
      <c r="A334" s="402"/>
      <c r="B334" s="114"/>
      <c r="C334" s="115">
        <v>2480</v>
      </c>
      <c r="D334" s="119" t="s">
        <v>131</v>
      </c>
      <c r="E334" s="176">
        <v>90700</v>
      </c>
      <c r="F334" s="490">
        <v>90700</v>
      </c>
      <c r="G334" s="140">
        <f t="shared" si="26"/>
        <v>100</v>
      </c>
      <c r="H334" s="176">
        <v>90700</v>
      </c>
      <c r="I334" s="490">
        <v>90700</v>
      </c>
      <c r="J334" s="140">
        <f t="shared" si="27"/>
        <v>100</v>
      </c>
      <c r="K334" s="201"/>
      <c r="L334" s="490"/>
      <c r="M334" s="141"/>
    </row>
    <row r="335" spans="1:13" s="173" customFormat="1" ht="25.5">
      <c r="A335" s="401"/>
      <c r="B335" s="116">
        <v>92120</v>
      </c>
      <c r="C335" s="117"/>
      <c r="D335" s="88" t="s">
        <v>178</v>
      </c>
      <c r="E335" s="262">
        <v>10000</v>
      </c>
      <c r="F335" s="489">
        <v>10000</v>
      </c>
      <c r="G335" s="348">
        <f t="shared" si="26"/>
        <v>100</v>
      </c>
      <c r="H335" s="262">
        <v>10000</v>
      </c>
      <c r="I335" s="489">
        <v>10000</v>
      </c>
      <c r="J335" s="348">
        <f t="shared" si="27"/>
        <v>100</v>
      </c>
      <c r="K335" s="209"/>
      <c r="L335" s="489"/>
      <c r="M335" s="141"/>
    </row>
    <row r="336" spans="1:13" ht="114.75">
      <c r="A336" s="402"/>
      <c r="B336" s="114"/>
      <c r="C336" s="115" t="s">
        <v>387</v>
      </c>
      <c r="D336" s="119" t="s">
        <v>388</v>
      </c>
      <c r="E336" s="176">
        <v>10000</v>
      </c>
      <c r="F336" s="490">
        <v>10000</v>
      </c>
      <c r="G336" s="140">
        <f t="shared" si="26"/>
        <v>100</v>
      </c>
      <c r="H336" s="176">
        <v>10000</v>
      </c>
      <c r="I336" s="490">
        <v>10000</v>
      </c>
      <c r="J336" s="140">
        <f t="shared" si="27"/>
        <v>100</v>
      </c>
      <c r="K336" s="201"/>
      <c r="L336" s="490"/>
      <c r="M336" s="141"/>
    </row>
    <row r="337" spans="1:13" s="173" customFormat="1" ht="12.75">
      <c r="A337" s="401"/>
      <c r="B337" s="116">
        <v>92195</v>
      </c>
      <c r="C337" s="117"/>
      <c r="D337" s="88" t="s">
        <v>15</v>
      </c>
      <c r="E337" s="262">
        <v>211960.93</v>
      </c>
      <c r="F337" s="489">
        <f>SUM(F339:F358)</f>
        <v>187583.54999999996</v>
      </c>
      <c r="G337" s="546">
        <f t="shared" si="26"/>
        <v>88.49911632299403</v>
      </c>
      <c r="H337" s="262">
        <v>175774.91</v>
      </c>
      <c r="I337" s="489">
        <v>151744.03</v>
      </c>
      <c r="J337" s="546">
        <f t="shared" si="27"/>
        <v>86.3286062840254</v>
      </c>
      <c r="K337" s="209">
        <v>36186.02</v>
      </c>
      <c r="L337" s="489">
        <v>35839.52</v>
      </c>
      <c r="M337" s="98">
        <f>L337/K337%</f>
        <v>99.04244788456978</v>
      </c>
    </row>
    <row r="338" spans="1:13" ht="25.5">
      <c r="A338" s="406" t="s">
        <v>64</v>
      </c>
      <c r="B338" s="407" t="s">
        <v>65</v>
      </c>
      <c r="C338" s="405" t="s">
        <v>66</v>
      </c>
      <c r="D338" s="429" t="s">
        <v>67</v>
      </c>
      <c r="E338" s="423" t="s">
        <v>72</v>
      </c>
      <c r="F338" s="533" t="s">
        <v>88</v>
      </c>
      <c r="G338" s="540" t="s">
        <v>89</v>
      </c>
      <c r="H338" s="423" t="s">
        <v>72</v>
      </c>
      <c r="I338" s="533" t="s">
        <v>88</v>
      </c>
      <c r="J338" s="540" t="s">
        <v>89</v>
      </c>
      <c r="K338" s="232" t="s">
        <v>72</v>
      </c>
      <c r="L338" s="533" t="s">
        <v>88</v>
      </c>
      <c r="M338" s="225" t="s">
        <v>89</v>
      </c>
    </row>
    <row r="339" spans="1:13" s="177" customFormat="1" ht="127.5">
      <c r="A339" s="402"/>
      <c r="B339" s="114"/>
      <c r="C339" s="115" t="s">
        <v>317</v>
      </c>
      <c r="D339" s="119" t="s">
        <v>391</v>
      </c>
      <c r="E339" s="176">
        <v>20100</v>
      </c>
      <c r="F339" s="490">
        <v>7976</v>
      </c>
      <c r="G339" s="542">
        <f t="shared" si="26"/>
        <v>39.681592039801</v>
      </c>
      <c r="H339" s="176">
        <v>20100</v>
      </c>
      <c r="I339" s="490">
        <v>7976</v>
      </c>
      <c r="J339" s="542">
        <f aca="true" t="shared" si="28" ref="J339:J351">I339/H339%</f>
        <v>39.681592039801</v>
      </c>
      <c r="K339" s="201"/>
      <c r="L339" s="490"/>
      <c r="M339" s="141"/>
    </row>
    <row r="340" spans="1:13" s="177" customFormat="1" ht="51">
      <c r="A340" s="402"/>
      <c r="B340" s="114"/>
      <c r="C340" s="115" t="s">
        <v>389</v>
      </c>
      <c r="D340" s="90" t="s">
        <v>392</v>
      </c>
      <c r="E340" s="176">
        <v>10003.97</v>
      </c>
      <c r="F340" s="490">
        <v>10003.97</v>
      </c>
      <c r="G340" s="140">
        <f t="shared" si="26"/>
        <v>100</v>
      </c>
      <c r="H340" s="176">
        <v>10003.97</v>
      </c>
      <c r="I340" s="490">
        <v>10003.97</v>
      </c>
      <c r="J340" s="140">
        <f t="shared" si="28"/>
        <v>100</v>
      </c>
      <c r="K340" s="201"/>
      <c r="L340" s="490"/>
      <c r="M340" s="141"/>
    </row>
    <row r="341" spans="1:13" s="177" customFormat="1" ht="63.75">
      <c r="A341" s="402"/>
      <c r="B341" s="114"/>
      <c r="C341" s="115" t="s">
        <v>390</v>
      </c>
      <c r="D341" s="119" t="s">
        <v>393</v>
      </c>
      <c r="E341" s="176">
        <v>5000</v>
      </c>
      <c r="F341" s="490">
        <v>4413</v>
      </c>
      <c r="G341" s="140">
        <f t="shared" si="26"/>
        <v>88.26</v>
      </c>
      <c r="H341" s="176">
        <v>5000</v>
      </c>
      <c r="I341" s="490">
        <v>4413</v>
      </c>
      <c r="J341" s="140">
        <f t="shared" si="28"/>
        <v>88.26</v>
      </c>
      <c r="K341" s="201"/>
      <c r="L341" s="490"/>
      <c r="M341" s="141"/>
    </row>
    <row r="342" spans="1:13" ht="25.5">
      <c r="A342" s="402"/>
      <c r="B342" s="114"/>
      <c r="C342" s="115">
        <v>4010</v>
      </c>
      <c r="D342" s="90" t="s">
        <v>61</v>
      </c>
      <c r="E342" s="176">
        <v>49440</v>
      </c>
      <c r="F342" s="490">
        <v>46986.99</v>
      </c>
      <c r="G342" s="140">
        <f t="shared" si="26"/>
        <v>95.03841019417476</v>
      </c>
      <c r="H342" s="176">
        <v>49440</v>
      </c>
      <c r="I342" s="490">
        <v>46986.99</v>
      </c>
      <c r="J342" s="140">
        <f t="shared" si="28"/>
        <v>95.03841019417476</v>
      </c>
      <c r="K342" s="201"/>
      <c r="L342" s="490"/>
      <c r="M342" s="141"/>
    </row>
    <row r="343" spans="1:13" ht="25.5">
      <c r="A343" s="402"/>
      <c r="B343" s="114"/>
      <c r="C343" s="115">
        <v>4040</v>
      </c>
      <c r="D343" s="90" t="s">
        <v>60</v>
      </c>
      <c r="E343" s="176">
        <v>3510.5</v>
      </c>
      <c r="F343" s="490">
        <v>3510.5</v>
      </c>
      <c r="G343" s="140">
        <f t="shared" si="26"/>
        <v>100.00000000000001</v>
      </c>
      <c r="H343" s="176">
        <v>3510.5</v>
      </c>
      <c r="I343" s="490">
        <v>3510.5</v>
      </c>
      <c r="J343" s="140">
        <f t="shared" si="28"/>
        <v>100.00000000000001</v>
      </c>
      <c r="K343" s="201"/>
      <c r="L343" s="490"/>
      <c r="M343" s="141"/>
    </row>
    <row r="344" spans="1:13" s="166" customFormat="1" ht="25.5">
      <c r="A344" s="402"/>
      <c r="B344" s="114"/>
      <c r="C344" s="115">
        <v>4110</v>
      </c>
      <c r="D344" s="90" t="s">
        <v>55</v>
      </c>
      <c r="E344" s="176">
        <v>8682</v>
      </c>
      <c r="F344" s="490">
        <v>8014.59</v>
      </c>
      <c r="G344" s="140">
        <f t="shared" si="26"/>
        <v>92.31271596406359</v>
      </c>
      <c r="H344" s="176">
        <v>8682</v>
      </c>
      <c r="I344" s="490">
        <v>8014.59</v>
      </c>
      <c r="J344" s="140">
        <f t="shared" si="28"/>
        <v>92.31271596406359</v>
      </c>
      <c r="K344" s="201"/>
      <c r="L344" s="490"/>
      <c r="M344" s="141"/>
    </row>
    <row r="345" spans="1:13" s="173" customFormat="1" ht="12.75">
      <c r="A345" s="402"/>
      <c r="B345" s="114"/>
      <c r="C345" s="115">
        <v>4120</v>
      </c>
      <c r="D345" s="90" t="s">
        <v>56</v>
      </c>
      <c r="E345" s="176">
        <v>1335</v>
      </c>
      <c r="F345" s="490">
        <v>1232.67</v>
      </c>
      <c r="G345" s="140">
        <f t="shared" si="26"/>
        <v>92.33483146067417</v>
      </c>
      <c r="H345" s="176">
        <v>1335</v>
      </c>
      <c r="I345" s="490">
        <v>1232.67</v>
      </c>
      <c r="J345" s="140">
        <f t="shared" si="28"/>
        <v>92.33483146067417</v>
      </c>
      <c r="K345" s="201"/>
      <c r="L345" s="490"/>
      <c r="M345" s="141"/>
    </row>
    <row r="346" spans="1:13" s="173" customFormat="1" ht="12.75">
      <c r="A346" s="402"/>
      <c r="B346" s="114"/>
      <c r="C346" s="115" t="s">
        <v>362</v>
      </c>
      <c r="D346" s="119" t="s">
        <v>117</v>
      </c>
      <c r="E346" s="176">
        <v>15076</v>
      </c>
      <c r="F346" s="490">
        <v>14309.68</v>
      </c>
      <c r="G346" s="140">
        <f t="shared" si="26"/>
        <v>94.91695409923058</v>
      </c>
      <c r="H346" s="176">
        <v>15076</v>
      </c>
      <c r="I346" s="490">
        <v>14309.68</v>
      </c>
      <c r="J346" s="140">
        <f t="shared" si="28"/>
        <v>94.91695409923058</v>
      </c>
      <c r="K346" s="201"/>
      <c r="L346" s="490"/>
      <c r="M346" s="141"/>
    </row>
    <row r="347" spans="1:24" ht="25.5">
      <c r="A347" s="402"/>
      <c r="B347" s="114"/>
      <c r="C347" s="115">
        <v>4210</v>
      </c>
      <c r="D347" s="90" t="s">
        <v>58</v>
      </c>
      <c r="E347" s="176">
        <v>30317.52</v>
      </c>
      <c r="F347" s="490">
        <v>26456.49</v>
      </c>
      <c r="G347" s="140">
        <f t="shared" si="26"/>
        <v>87.26469051558307</v>
      </c>
      <c r="H347" s="176">
        <v>30317.52</v>
      </c>
      <c r="I347" s="490">
        <v>26456.49</v>
      </c>
      <c r="J347" s="140">
        <f t="shared" si="28"/>
        <v>87.26469051558307</v>
      </c>
      <c r="K347" s="201"/>
      <c r="L347" s="490"/>
      <c r="M347" s="141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</row>
    <row r="348" spans="1:13" ht="12.75">
      <c r="A348" s="402"/>
      <c r="B348" s="114"/>
      <c r="C348" s="115">
        <v>4260</v>
      </c>
      <c r="D348" s="90" t="s">
        <v>52</v>
      </c>
      <c r="E348" s="176">
        <v>3000</v>
      </c>
      <c r="F348" s="490">
        <v>2148.78</v>
      </c>
      <c r="G348" s="140">
        <f t="shared" si="26"/>
        <v>71.626</v>
      </c>
      <c r="H348" s="176">
        <v>3000</v>
      </c>
      <c r="I348" s="490">
        <v>2148.78</v>
      </c>
      <c r="J348" s="140">
        <f t="shared" si="28"/>
        <v>71.626</v>
      </c>
      <c r="K348" s="201"/>
      <c r="L348" s="490"/>
      <c r="M348" s="141"/>
    </row>
    <row r="349" spans="1:13" ht="12.75">
      <c r="A349" s="402"/>
      <c r="B349" s="114"/>
      <c r="C349" s="115">
        <v>4270</v>
      </c>
      <c r="D349" s="90" t="s">
        <v>53</v>
      </c>
      <c r="E349" s="176">
        <v>18901.92</v>
      </c>
      <c r="F349" s="490">
        <v>18607.14</v>
      </c>
      <c r="G349" s="140">
        <f t="shared" si="26"/>
        <v>98.44047588816375</v>
      </c>
      <c r="H349" s="176">
        <v>18901.92</v>
      </c>
      <c r="I349" s="490">
        <v>18607.14</v>
      </c>
      <c r="J349" s="140">
        <f t="shared" si="28"/>
        <v>98.44047588816375</v>
      </c>
      <c r="K349" s="201"/>
      <c r="L349" s="490"/>
      <c r="M349" s="141"/>
    </row>
    <row r="350" spans="1:13" ht="12.75">
      <c r="A350" s="402"/>
      <c r="B350" s="114"/>
      <c r="C350" s="115">
        <v>4300</v>
      </c>
      <c r="D350" s="90" t="s">
        <v>51</v>
      </c>
      <c r="E350" s="176">
        <v>1880</v>
      </c>
      <c r="F350" s="490">
        <v>1695.28</v>
      </c>
      <c r="G350" s="140">
        <f t="shared" si="26"/>
        <v>90.17446808510638</v>
      </c>
      <c r="H350" s="176">
        <v>1880</v>
      </c>
      <c r="I350" s="490">
        <v>1695.28</v>
      </c>
      <c r="J350" s="140">
        <f t="shared" si="28"/>
        <v>90.17446808510638</v>
      </c>
      <c r="K350" s="201"/>
      <c r="L350" s="490"/>
      <c r="M350" s="141"/>
    </row>
    <row r="351" spans="1:13" s="179" customFormat="1" ht="25.5">
      <c r="A351" s="402"/>
      <c r="B351" s="114"/>
      <c r="C351" s="115">
        <v>4350</v>
      </c>
      <c r="D351" s="90" t="s">
        <v>119</v>
      </c>
      <c r="E351" s="176">
        <v>1500</v>
      </c>
      <c r="F351" s="490">
        <v>941.22</v>
      </c>
      <c r="G351" s="543">
        <f t="shared" si="26"/>
        <v>62.748000000000005</v>
      </c>
      <c r="H351" s="176">
        <v>1500</v>
      </c>
      <c r="I351" s="490">
        <v>941.22</v>
      </c>
      <c r="J351" s="543">
        <f t="shared" si="28"/>
        <v>62.748000000000005</v>
      </c>
      <c r="K351" s="201"/>
      <c r="L351" s="490"/>
      <c r="M351" s="141"/>
    </row>
    <row r="352" spans="1:13" ht="25.5">
      <c r="A352" s="406" t="s">
        <v>64</v>
      </c>
      <c r="B352" s="407" t="s">
        <v>65</v>
      </c>
      <c r="C352" s="405" t="s">
        <v>66</v>
      </c>
      <c r="D352" s="429" t="s">
        <v>67</v>
      </c>
      <c r="E352" s="423" t="s">
        <v>72</v>
      </c>
      <c r="F352" s="533" t="s">
        <v>88</v>
      </c>
      <c r="G352" s="540" t="s">
        <v>89</v>
      </c>
      <c r="H352" s="423" t="s">
        <v>72</v>
      </c>
      <c r="I352" s="533" t="s">
        <v>88</v>
      </c>
      <c r="J352" s="540" t="s">
        <v>89</v>
      </c>
      <c r="K352" s="232" t="s">
        <v>72</v>
      </c>
      <c r="L352" s="533" t="s">
        <v>88</v>
      </c>
      <c r="M352" s="225" t="s">
        <v>89</v>
      </c>
    </row>
    <row r="353" spans="1:13" ht="38.25">
      <c r="A353" s="402"/>
      <c r="B353" s="114"/>
      <c r="C353" s="115">
        <v>4370</v>
      </c>
      <c r="D353" s="90" t="s">
        <v>164</v>
      </c>
      <c r="E353" s="176">
        <v>2500</v>
      </c>
      <c r="F353" s="490">
        <v>1585.33</v>
      </c>
      <c r="G353" s="542">
        <f t="shared" si="26"/>
        <v>63.413199999999996</v>
      </c>
      <c r="H353" s="176">
        <v>2500</v>
      </c>
      <c r="I353" s="490">
        <v>1585.33</v>
      </c>
      <c r="J353" s="542">
        <f>I353/H353%</f>
        <v>63.413199999999996</v>
      </c>
      <c r="K353" s="201"/>
      <c r="L353" s="490"/>
      <c r="M353" s="141"/>
    </row>
    <row r="354" spans="1:13" ht="12.75">
      <c r="A354" s="402"/>
      <c r="B354" s="114"/>
      <c r="C354" s="115">
        <v>4410</v>
      </c>
      <c r="D354" s="90" t="s">
        <v>50</v>
      </c>
      <c r="E354" s="176">
        <v>1000</v>
      </c>
      <c r="F354" s="490">
        <v>933.99</v>
      </c>
      <c r="G354" s="140">
        <f t="shared" si="26"/>
        <v>93.399</v>
      </c>
      <c r="H354" s="176">
        <v>1000</v>
      </c>
      <c r="I354" s="490">
        <v>933.99</v>
      </c>
      <c r="J354" s="140">
        <f>I354/H354%</f>
        <v>93.399</v>
      </c>
      <c r="K354" s="201"/>
      <c r="L354" s="490"/>
      <c r="M354" s="141"/>
    </row>
    <row r="355" spans="1:13" s="173" customFormat="1" ht="12.75">
      <c r="A355" s="402"/>
      <c r="B355" s="114"/>
      <c r="C355" s="115">
        <v>4430</v>
      </c>
      <c r="D355" s="119" t="s">
        <v>49</v>
      </c>
      <c r="E355" s="176">
        <v>1340</v>
      </c>
      <c r="F355" s="490">
        <v>740.4</v>
      </c>
      <c r="G355" s="140">
        <f t="shared" si="26"/>
        <v>55.253731343283576</v>
      </c>
      <c r="H355" s="176">
        <v>1340</v>
      </c>
      <c r="I355" s="490">
        <v>740.4</v>
      </c>
      <c r="J355" s="140">
        <f>I355/H355%</f>
        <v>55.253731343283576</v>
      </c>
      <c r="K355" s="201"/>
      <c r="L355" s="490"/>
      <c r="M355" s="141"/>
    </row>
    <row r="356" spans="1:13" ht="38.25">
      <c r="A356" s="402"/>
      <c r="B356" s="114"/>
      <c r="C356" s="115">
        <v>4440</v>
      </c>
      <c r="D356" s="90" t="s">
        <v>204</v>
      </c>
      <c r="E356" s="176">
        <v>2188</v>
      </c>
      <c r="F356" s="490">
        <v>2188</v>
      </c>
      <c r="G356" s="140">
        <f t="shared" si="26"/>
        <v>100</v>
      </c>
      <c r="H356" s="176">
        <v>2188</v>
      </c>
      <c r="I356" s="490">
        <v>2188</v>
      </c>
      <c r="J356" s="140">
        <f>I356/H356%</f>
        <v>100</v>
      </c>
      <c r="K356" s="201"/>
      <c r="L356" s="490"/>
      <c r="M356" s="141"/>
    </row>
    <row r="357" spans="1:13" ht="38.25">
      <c r="A357" s="402"/>
      <c r="B357" s="114"/>
      <c r="C357" s="115" t="s">
        <v>350</v>
      </c>
      <c r="D357" s="206" t="s">
        <v>73</v>
      </c>
      <c r="E357" s="142">
        <v>27560.22</v>
      </c>
      <c r="F357" s="490">
        <v>27213.72</v>
      </c>
      <c r="G357" s="140">
        <f t="shared" si="26"/>
        <v>98.7427531420286</v>
      </c>
      <c r="H357" s="142"/>
      <c r="I357" s="490"/>
      <c r="J357" s="192"/>
      <c r="K357" s="142">
        <v>27560.22</v>
      </c>
      <c r="L357" s="490">
        <v>27213.72</v>
      </c>
      <c r="M357" s="142">
        <f>L357/K357%</f>
        <v>98.7427531420286</v>
      </c>
    </row>
    <row r="358" spans="1:13" ht="102">
      <c r="A358" s="402"/>
      <c r="B358" s="114"/>
      <c r="C358" s="115" t="s">
        <v>394</v>
      </c>
      <c r="D358" s="119" t="s">
        <v>205</v>
      </c>
      <c r="E358" s="176">
        <v>8625.8</v>
      </c>
      <c r="F358" s="490">
        <v>8625.8</v>
      </c>
      <c r="G358" s="140">
        <f t="shared" si="26"/>
        <v>100</v>
      </c>
      <c r="H358" s="176"/>
      <c r="I358" s="490"/>
      <c r="J358" s="192"/>
      <c r="K358" s="176">
        <v>8625.8</v>
      </c>
      <c r="L358" s="490">
        <v>8625.8</v>
      </c>
      <c r="M358" s="142">
        <f>L358/K358%</f>
        <v>100</v>
      </c>
    </row>
    <row r="359" spans="1:13" s="166" customFormat="1" ht="25.5">
      <c r="A359" s="290">
        <v>926</v>
      </c>
      <c r="B359" s="293"/>
      <c r="C359" s="292"/>
      <c r="D359" s="93" t="s">
        <v>13</v>
      </c>
      <c r="E359" s="261">
        <v>27170</v>
      </c>
      <c r="F359" s="532">
        <v>19819.31</v>
      </c>
      <c r="G359" s="139">
        <f t="shared" si="26"/>
        <v>72.94556496135445</v>
      </c>
      <c r="H359" s="261">
        <v>27170</v>
      </c>
      <c r="I359" s="532">
        <v>19819.31</v>
      </c>
      <c r="J359" s="139">
        <f aca="true" t="shared" si="29" ref="J359:J364">I359/H359%</f>
        <v>72.94556496135445</v>
      </c>
      <c r="K359" s="200"/>
      <c r="L359" s="532"/>
      <c r="M359" s="141"/>
    </row>
    <row r="360" spans="1:13" s="173" customFormat="1" ht="12.75">
      <c r="A360" s="401"/>
      <c r="B360" s="116">
        <v>92695</v>
      </c>
      <c r="C360" s="117"/>
      <c r="D360" s="88" t="s">
        <v>15</v>
      </c>
      <c r="E360" s="262">
        <v>27170</v>
      </c>
      <c r="F360" s="489">
        <v>19819.31</v>
      </c>
      <c r="G360" s="348">
        <f t="shared" si="26"/>
        <v>72.94556496135445</v>
      </c>
      <c r="H360" s="262">
        <v>27170</v>
      </c>
      <c r="I360" s="489">
        <v>19819.31</v>
      </c>
      <c r="J360" s="348">
        <f t="shared" si="29"/>
        <v>72.94556496135445</v>
      </c>
      <c r="K360" s="209"/>
      <c r="L360" s="489"/>
      <c r="M360" s="141"/>
    </row>
    <row r="361" spans="1:13" s="177" customFormat="1" ht="89.25">
      <c r="A361" s="402"/>
      <c r="B361" s="114"/>
      <c r="C361" s="115" t="s">
        <v>344</v>
      </c>
      <c r="D361" s="119" t="s">
        <v>345</v>
      </c>
      <c r="E361" s="176">
        <v>8002</v>
      </c>
      <c r="F361" s="490">
        <v>8001</v>
      </c>
      <c r="G361" s="140">
        <f t="shared" si="26"/>
        <v>99.98750312421895</v>
      </c>
      <c r="H361" s="176">
        <v>8002</v>
      </c>
      <c r="I361" s="490">
        <v>8001</v>
      </c>
      <c r="J361" s="140">
        <f t="shared" si="29"/>
        <v>99.98750312421895</v>
      </c>
      <c r="K361" s="201"/>
      <c r="L361" s="490"/>
      <c r="M361" s="141"/>
    </row>
    <row r="362" spans="1:13" s="177" customFormat="1" ht="12.75">
      <c r="A362" s="402"/>
      <c r="B362" s="114"/>
      <c r="C362" s="115" t="s">
        <v>362</v>
      </c>
      <c r="D362" s="119" t="s">
        <v>117</v>
      </c>
      <c r="E362" s="176">
        <v>3000</v>
      </c>
      <c r="F362" s="490">
        <v>0</v>
      </c>
      <c r="G362" s="140">
        <f t="shared" si="26"/>
        <v>0</v>
      </c>
      <c r="H362" s="176">
        <v>3000</v>
      </c>
      <c r="I362" s="490">
        <v>0</v>
      </c>
      <c r="J362" s="140">
        <f t="shared" si="29"/>
        <v>0</v>
      </c>
      <c r="K362" s="201"/>
      <c r="L362" s="490"/>
      <c r="M362" s="141"/>
    </row>
    <row r="363" spans="1:13" ht="25.5">
      <c r="A363" s="402"/>
      <c r="B363" s="114"/>
      <c r="C363" s="115">
        <v>4210</v>
      </c>
      <c r="D363" s="90" t="s">
        <v>58</v>
      </c>
      <c r="E363" s="176">
        <v>3391</v>
      </c>
      <c r="F363" s="490">
        <v>3290.31</v>
      </c>
      <c r="G363" s="140">
        <f t="shared" si="26"/>
        <v>97.03066941905044</v>
      </c>
      <c r="H363" s="176">
        <v>3391</v>
      </c>
      <c r="I363" s="490">
        <v>3290.31</v>
      </c>
      <c r="J363" s="140">
        <f t="shared" si="29"/>
        <v>97.03066941905044</v>
      </c>
      <c r="K363" s="201"/>
      <c r="L363" s="490"/>
      <c r="M363" s="141"/>
    </row>
    <row r="364" spans="1:13" ht="13.5" thickBot="1">
      <c r="A364" s="402"/>
      <c r="B364" s="114"/>
      <c r="C364" s="115">
        <v>4300</v>
      </c>
      <c r="D364" s="430" t="s">
        <v>51</v>
      </c>
      <c r="E364" s="176">
        <v>12777</v>
      </c>
      <c r="F364" s="490">
        <v>8528</v>
      </c>
      <c r="G364" s="140">
        <f t="shared" si="26"/>
        <v>66.74493230022698</v>
      </c>
      <c r="H364" s="176">
        <v>12777</v>
      </c>
      <c r="I364" s="490">
        <v>8528</v>
      </c>
      <c r="J364" s="140">
        <f t="shared" si="29"/>
        <v>66.74493230022698</v>
      </c>
      <c r="K364" s="201"/>
      <c r="L364" s="490"/>
      <c r="M364" s="141"/>
    </row>
    <row r="365" spans="1:13" s="166" customFormat="1" ht="12.75">
      <c r="A365" s="410"/>
      <c r="B365" s="411"/>
      <c r="C365" s="412"/>
      <c r="D365" s="432" t="s">
        <v>90</v>
      </c>
      <c r="E365" s="425">
        <f>SUM(E5,E15,E30,E33,E39,E46,E93,E107,E118,E122,E125,E128,E230,E243,E282,E299,E312,E332,E359)</f>
        <v>18477698.32</v>
      </c>
      <c r="F365" s="318">
        <f>SUM(F5,F15,F30,F33,F39,F46,F93,F107,F118,F122,F128,F125,F230,F243,F282,F299,F312,F332,F359)</f>
        <v>16374824.860000001</v>
      </c>
      <c r="G365" s="541">
        <f t="shared" si="26"/>
        <v>88.61939715876906</v>
      </c>
      <c r="H365" s="425">
        <f>SUM(H5,H15,H30,H33,H39,H46,H93,H107,H118,H122,H125,H128,H230,H243,H282,H299,H312,H332,H359)</f>
        <v>11581011.639999999</v>
      </c>
      <c r="I365" s="239">
        <f>SUM(I5,I15,I30,I33,I39,I46,I93,I107,I118,I122,I125,I128,I230,I243,I282,I299,I312,I332,I359)</f>
        <v>10966230.709999999</v>
      </c>
      <c r="J365" s="318">
        <f>I365/H365%</f>
        <v>94.69147472508715</v>
      </c>
      <c r="K365" s="320">
        <f>SUM(K15,K33,K46,K107,K128,K312,K332)</f>
        <v>6896686.68</v>
      </c>
      <c r="L365" s="425">
        <f>SUM(L15,L33,L46,L107,L128,L312,L332)</f>
        <v>5408594.149999999</v>
      </c>
      <c r="M365" s="322">
        <f>L365/K365%</f>
        <v>78.42308054510603</v>
      </c>
    </row>
    <row r="366" spans="1:13" ht="13.5" thickBot="1">
      <c r="A366" s="413"/>
      <c r="B366" s="414"/>
      <c r="C366" s="415"/>
      <c r="D366" s="433"/>
      <c r="E366" s="426"/>
      <c r="F366" s="319"/>
      <c r="G366" s="544"/>
      <c r="H366" s="426"/>
      <c r="I366" s="231"/>
      <c r="J366" s="319"/>
      <c r="K366" s="321"/>
      <c r="L366" s="426"/>
      <c r="M366" s="549"/>
    </row>
    <row r="373" spans="9:11" ht="12.75">
      <c r="I373" s="254"/>
      <c r="K373" s="307"/>
    </row>
    <row r="374" spans="9:11" ht="12.75">
      <c r="I374" s="113"/>
      <c r="K374"/>
    </row>
  </sheetData>
  <mergeCells count="4">
    <mergeCell ref="D1:F1"/>
    <mergeCell ref="A3:C3"/>
    <mergeCell ref="H3:J3"/>
    <mergeCell ref="K3:M3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&amp;CStrona &amp;P</oddFooter>
  </headerFooter>
  <rowBreaks count="11" manualBreakCount="11">
    <brk id="36" max="255" man="1"/>
    <brk id="56" max="255" man="1"/>
    <brk id="91" max="255" man="1"/>
    <brk id="129" max="255" man="1"/>
    <brk id="150" max="255" man="1"/>
    <brk id="220" max="255" man="1"/>
    <brk id="244" max="255" man="1"/>
    <brk id="257" max="255" man="1"/>
    <brk id="323" max="255" man="1"/>
    <brk id="337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EveryBody</dc:creator>
  <cp:keywords/>
  <dc:description/>
  <cp:lastModifiedBy>user</cp:lastModifiedBy>
  <cp:lastPrinted>2012-04-04T06:58:05Z</cp:lastPrinted>
  <dcterms:created xsi:type="dcterms:W3CDTF">2002-09-20T19:59:06Z</dcterms:created>
  <dcterms:modified xsi:type="dcterms:W3CDTF">2012-04-04T06:58:14Z</dcterms:modified>
  <cp:category/>
  <cp:version/>
  <cp:contentType/>
  <cp:contentStatus/>
</cp:coreProperties>
</file>